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B186" i="1"/>
  <c r="A186" i="1"/>
  <c r="L185" i="1"/>
  <c r="J185" i="1"/>
  <c r="J196" i="1" s="1"/>
  <c r="I185" i="1"/>
  <c r="I196" i="1" s="1"/>
  <c r="H185" i="1"/>
  <c r="H196" i="1" s="1"/>
  <c r="G185" i="1"/>
  <c r="G196" i="1" s="1"/>
  <c r="F196" i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H166" i="1"/>
  <c r="H177" i="1" s="1"/>
  <c r="G166" i="1"/>
  <c r="F177" i="1"/>
  <c r="B158" i="1"/>
  <c r="A158" i="1"/>
  <c r="L157" i="1"/>
  <c r="J157" i="1"/>
  <c r="I157" i="1"/>
  <c r="H157" i="1"/>
  <c r="G157" i="1"/>
  <c r="F157" i="1"/>
  <c r="F158" i="1" s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B139" i="1"/>
  <c r="A139" i="1"/>
  <c r="L138" i="1"/>
  <c r="J138" i="1"/>
  <c r="I138" i="1"/>
  <c r="H138" i="1"/>
  <c r="H139" i="1" s="1"/>
  <c r="G138" i="1"/>
  <c r="B129" i="1"/>
  <c r="A129" i="1"/>
  <c r="L139" i="1"/>
  <c r="J128" i="1"/>
  <c r="I139" i="1"/>
  <c r="G139" i="1"/>
  <c r="F139" i="1"/>
  <c r="B120" i="1"/>
  <c r="A120" i="1"/>
  <c r="L119" i="1"/>
  <c r="J119" i="1"/>
  <c r="I119" i="1"/>
  <c r="H119" i="1"/>
  <c r="G119" i="1"/>
  <c r="B110" i="1"/>
  <c r="A110" i="1"/>
  <c r="L109" i="1"/>
  <c r="L120" i="1" s="1"/>
  <c r="J109" i="1"/>
  <c r="I109" i="1"/>
  <c r="I120" i="1" s="1"/>
  <c r="H109" i="1"/>
  <c r="H120" i="1" s="1"/>
  <c r="G109" i="1"/>
  <c r="G120" i="1" s="1"/>
  <c r="F120" i="1"/>
  <c r="B100" i="1"/>
  <c r="A100" i="1"/>
  <c r="L99" i="1"/>
  <c r="J99" i="1"/>
  <c r="I99" i="1"/>
  <c r="H99" i="1"/>
  <c r="G99" i="1"/>
  <c r="B90" i="1"/>
  <c r="A90" i="1"/>
  <c r="L100" i="1"/>
  <c r="J89" i="1"/>
  <c r="I89" i="1"/>
  <c r="H89" i="1"/>
  <c r="H100" i="1" s="1"/>
  <c r="G89" i="1"/>
  <c r="F100" i="1"/>
  <c r="B81" i="1"/>
  <c r="A81" i="1"/>
  <c r="L80" i="1"/>
  <c r="J80" i="1"/>
  <c r="I80" i="1"/>
  <c r="H80" i="1"/>
  <c r="G80" i="1"/>
  <c r="B71" i="1"/>
  <c r="A71" i="1"/>
  <c r="L81" i="1"/>
  <c r="J70" i="1"/>
  <c r="J81" i="1" s="1"/>
  <c r="I70" i="1"/>
  <c r="I81" i="1" s="1"/>
  <c r="H70" i="1"/>
  <c r="H81" i="1" s="1"/>
  <c r="G70" i="1"/>
  <c r="G81" i="1" s="1"/>
  <c r="F81" i="1"/>
  <c r="B62" i="1"/>
  <c r="A62" i="1"/>
  <c r="L61" i="1"/>
  <c r="J61" i="1"/>
  <c r="I61" i="1"/>
  <c r="H61" i="1"/>
  <c r="G61" i="1"/>
  <c r="B52" i="1"/>
  <c r="A52" i="1"/>
  <c r="L62" i="1"/>
  <c r="J51" i="1"/>
  <c r="I51" i="1"/>
  <c r="H51" i="1"/>
  <c r="G51" i="1"/>
  <c r="G62" i="1" s="1"/>
  <c r="B43" i="1"/>
  <c r="A43" i="1"/>
  <c r="L42" i="1"/>
  <c r="L43" i="1" s="1"/>
  <c r="J42" i="1"/>
  <c r="I42" i="1"/>
  <c r="H42" i="1"/>
  <c r="G42" i="1"/>
  <c r="B33" i="1"/>
  <c r="A33" i="1"/>
  <c r="J32" i="1"/>
  <c r="I32" i="1"/>
  <c r="H32" i="1"/>
  <c r="H43" i="1" s="1"/>
  <c r="G32" i="1"/>
  <c r="F43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H24" i="1" s="1"/>
  <c r="G13" i="1"/>
  <c r="F24" i="1"/>
  <c r="L196" i="1" l="1"/>
  <c r="I177" i="1"/>
  <c r="G177" i="1"/>
  <c r="J139" i="1"/>
  <c r="J120" i="1"/>
  <c r="J100" i="1"/>
  <c r="I100" i="1"/>
  <c r="G100" i="1"/>
  <c r="J62" i="1"/>
  <c r="H62" i="1"/>
  <c r="H197" i="1" s="1"/>
  <c r="I62" i="1"/>
  <c r="F62" i="1"/>
  <c r="F197" i="1" s="1"/>
  <c r="J43" i="1"/>
  <c r="I43" i="1"/>
  <c r="G43" i="1"/>
  <c r="L24" i="1"/>
  <c r="J24" i="1"/>
  <c r="I24" i="1"/>
  <c r="G24" i="1"/>
  <c r="G197" i="1" l="1"/>
  <c r="J197" i="1"/>
  <c r="I197" i="1"/>
</calcChain>
</file>

<file path=xl/comments1.xml><?xml version="1.0" encoding="utf-8"?>
<comments xmlns="http://schemas.openxmlformats.org/spreadsheetml/2006/main">
  <authors>
    <author>user</author>
  </authors>
  <commentList>
    <comment ref="E10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4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63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<sst xmlns="http://schemas.openxmlformats.org/spreadsheetml/2006/main" count="497" uniqueCount="168">
  <si>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</si>
  <si>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</si>
  <si>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</si>
  <si>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</si>
  <si>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</si>
  <si>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</si>
  <si>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</si>
  <si>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</si>
  <si>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</si>
  <si>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</si>
  <si>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</si>
  <si>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</si>
  <si>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</si>
  <si>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</si>
  <si>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</si>
  <si>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</si>
  <si>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</si>
  <si>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</si>
  <si>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</si>
  <si>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</si>
  <si>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</si>
  <si>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</si>
  <si>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</si>
  <si>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</si>
  <si>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</si>
  <si>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</si>
  <si>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</si>
  <si>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</si>
  <si>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</si>
  <si>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</si>
  <si>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</si>
  <si>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</si>
  <si>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</si>
  <si>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</si>
  <si>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</si>
  <si>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</si>
  <si>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</si>
  <si>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</si>
  <si>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</si>
  <si>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ХОЛОДНОЕ</t>
  </si>
  <si>
    <t>БЛЮДО</t>
  </si>
  <si>
    <t>гор.БЛЮДО</t>
  </si>
  <si>
    <t>МАСЛО (ПОРЦИЯМИ)</t>
  </si>
  <si>
    <t>ЯЙЦА ВАРЕНЫЕ</t>
  </si>
  <si>
    <t>СЫР (ПОРЦИЯМИ)</t>
  </si>
  <si>
    <t xml:space="preserve">КАША ОВСЯНАЯ "ГЕРКУЛЕС" МОЛОЧНАЯ </t>
  </si>
  <si>
    <t>КАКАО С МОЛОКОМ</t>
  </si>
  <si>
    <t>ХЛЕБ ПШЕНИЧНЫЙ</t>
  </si>
  <si>
    <t>СОК ЯБЛОЧНЫЙ</t>
  </si>
  <si>
    <t>НАПИТОК</t>
  </si>
  <si>
    <t>10</t>
  </si>
  <si>
    <t>40</t>
  </si>
  <si>
    <t>20</t>
  </si>
  <si>
    <t>200</t>
  </si>
  <si>
    <t>14</t>
  </si>
  <si>
    <t>209</t>
  </si>
  <si>
    <t>189</t>
  </si>
  <si>
    <t>382</t>
  </si>
  <si>
    <t>442</t>
  </si>
  <si>
    <t>СУП КАРТОФЕЛЬНЫЙ С БОБОВЫМИ</t>
  </si>
  <si>
    <t>ТЕФТЕЛИ (2-Й ВАРИАНТ)</t>
  </si>
  <si>
    <t>ПЮРЕ КАРТОФЕЛЬНОЕ</t>
  </si>
  <si>
    <t xml:space="preserve">КОМПОТ ИЗ ЯБЛОК </t>
  </si>
  <si>
    <t>ХЛЕБ УКРАИН</t>
  </si>
  <si>
    <t>150</t>
  </si>
  <si>
    <t>30</t>
  </si>
  <si>
    <t>102</t>
  </si>
  <si>
    <t>284</t>
  </si>
  <si>
    <t>312</t>
  </si>
  <si>
    <t>396</t>
  </si>
  <si>
    <t>МОУ"СОШ №40 с УИОП" г.Воркуты</t>
  </si>
  <si>
    <t>САЛАТ ИЗ СВЕКЛЫ ОТВАРНОЙ</t>
  </si>
  <si>
    <t>ПТИЦА ОТВАРНАЯ</t>
  </si>
  <si>
    <t>МАКАРОННЫЕ ИЗДЕЛИЯ ОТВАРНЫЕ</t>
  </si>
  <si>
    <t>ЧАЙ С САХАРОМ И ЛИМОНОМ</t>
  </si>
  <si>
    <t>БАНАН</t>
  </si>
  <si>
    <t>90</t>
  </si>
  <si>
    <t>180</t>
  </si>
  <si>
    <t>59,79</t>
  </si>
  <si>
    <t>52</t>
  </si>
  <si>
    <t>307</t>
  </si>
  <si>
    <t>309</t>
  </si>
  <si>
    <t>431</t>
  </si>
  <si>
    <t>СУП КАРТОФЕЛЬНЫЙ С РЫБОЙ</t>
  </si>
  <si>
    <t>ГОЛУБЦЫ ЛЕНИВЫЕ</t>
  </si>
  <si>
    <t>СОУС ТОМАТНЫЙ №364</t>
  </si>
  <si>
    <t>КОМПОТ ИЗ СУХОФРУКТОВ</t>
  </si>
  <si>
    <t>250</t>
  </si>
  <si>
    <t>106</t>
  </si>
  <si>
    <t>298</t>
  </si>
  <si>
    <t>364</t>
  </si>
  <si>
    <t>401</t>
  </si>
  <si>
    <t>ПОМИДОР СВЕЖИЙ</t>
  </si>
  <si>
    <t>ПЛОВ ИЗ ОТВАРНОЙ ГОВЯДИНЫ</t>
  </si>
  <si>
    <t xml:space="preserve">ЧАЙ С САХАРОМ </t>
  </si>
  <si>
    <t>ЯБЛОКО СВЕЖЕЕ</t>
  </si>
  <si>
    <t>210</t>
  </si>
  <si>
    <t>СУП ИЗ ОВОЩЕЙ</t>
  </si>
  <si>
    <t>ТЕФТЕЛИ РЫБНЫЕ</t>
  </si>
  <si>
    <t>34,8</t>
  </si>
  <si>
    <t>244</t>
  </si>
  <si>
    <t>338</t>
  </si>
  <si>
    <t>99</t>
  </si>
  <si>
    <t>239</t>
  </si>
  <si>
    <t>ЗАПЕКАНКА МОРКОВНАЯ С ТВОРОГОМ СО СГУЩЕННЫМ МОЛОКОМ</t>
  </si>
  <si>
    <t>ЧАЙ С МОЛОКОМ</t>
  </si>
  <si>
    <t>160/50</t>
  </si>
  <si>
    <t>27,46</t>
  </si>
  <si>
    <t>НАПИТКИ</t>
  </si>
  <si>
    <t>ХОЛ.блюдо</t>
  </si>
  <si>
    <t>ЩИ ИЗ СВЕЖЕЙ КАПУСТЫ</t>
  </si>
  <si>
    <t>ПТИЦА  ТУШЕННЫЕ В СОУСЕ</t>
  </si>
  <si>
    <t>РИС ОТВАРНОЙ</t>
  </si>
  <si>
    <t>90/40</t>
  </si>
  <si>
    <t>87</t>
  </si>
  <si>
    <t>290</t>
  </si>
  <si>
    <t>304</t>
  </si>
  <si>
    <t>ОГУРЕЦ СВЕЖИЙ</t>
  </si>
  <si>
    <t>КАПУСТА ТУШЕНАЯ</t>
  </si>
  <si>
    <t>ГОР.БЛЮДО</t>
  </si>
  <si>
    <t>60</t>
  </si>
  <si>
    <t>80</t>
  </si>
  <si>
    <t>321</t>
  </si>
  <si>
    <t>РАССОЛЬНИК ЛЕНИНГРАДСКИЙ</t>
  </si>
  <si>
    <t>ОЛАДЬИ ИЗ ПЕЧЕНИ</t>
  </si>
  <si>
    <t>КАША ГРЕЧНЕВАЯ РАССЫПЧАТАЯ</t>
  </si>
  <si>
    <t>96</t>
  </si>
  <si>
    <t>323</t>
  </si>
  <si>
    <t xml:space="preserve">КАША ПШЕННАЯ МОЛОЧНАЯ  </t>
  </si>
  <si>
    <t>КОФЕЙНЫЙ НАПИТОК С МОЛОКОМ</t>
  </si>
  <si>
    <t>ВАФЛИ</t>
  </si>
  <si>
    <t>50</t>
  </si>
  <si>
    <t>379</t>
  </si>
  <si>
    <t xml:space="preserve">СВЕКОЛЬНИК </t>
  </si>
  <si>
    <t xml:space="preserve">КОТЛЕТЫ РУБЛЕННЫЕ ИЗ ПТИЦЫ </t>
  </si>
  <si>
    <t>81</t>
  </si>
  <si>
    <t>294</t>
  </si>
  <si>
    <t>ПТИЦА, ТУШЕННАЯ В СМЕТАННОМ СОУСЕ</t>
  </si>
  <si>
    <t>СУП КАРТОФЕЛЬНЫЙ  С КРУПОЙ</t>
  </si>
  <si>
    <t>59,34</t>
  </si>
  <si>
    <t>107</t>
  </si>
  <si>
    <t xml:space="preserve">САЛАТ ИЗ МОРКОВИ С САХАРОМ </t>
  </si>
  <si>
    <t>ПУДИНГ ИЗ ТВОРОГА С ИЗЮМОМ</t>
  </si>
  <si>
    <t>ДЖЕМ</t>
  </si>
  <si>
    <t>БОРЩ С КАПУСТОЙ И КАРТОФЕЛЕМ</t>
  </si>
  <si>
    <t>ПЕЧЕНЬ, ТУШЕНАЯ В СОУСЕ</t>
  </si>
  <si>
    <t>62</t>
  </si>
  <si>
    <t>240</t>
  </si>
  <si>
    <t>2</t>
  </si>
  <si>
    <t>378</t>
  </si>
  <si>
    <t>82</t>
  </si>
  <si>
    <t>261</t>
  </si>
  <si>
    <t>ЖАРКОЕ ПО-ДОМАШНЕМУ</t>
  </si>
  <si>
    <t>СУП С МАКАРОННЫМИ ИЗДЕЛИЯМИ И КАРТОФЕЛЕМ</t>
  </si>
  <si>
    <t>КОТЛЕТЫ РЫБНЫЕ ЛЮБИТЕЛЬСКИЕ</t>
  </si>
  <si>
    <t>259</t>
  </si>
  <si>
    <t>112</t>
  </si>
  <si>
    <t>241</t>
  </si>
  <si>
    <t>САЛАТ ИЗ БЕЛОКОЧАННОЙ КАПУСТЫ</t>
  </si>
  <si>
    <t>ПЕЧЕНЬ ПО-СТРОГАНОВСКИ</t>
  </si>
  <si>
    <t xml:space="preserve">КОНФЕТЫ </t>
  </si>
  <si>
    <t>45</t>
  </si>
  <si>
    <t>256</t>
  </si>
  <si>
    <t>СУП ИЗ КРАСНОЙ ФАСОЛИ</t>
  </si>
  <si>
    <t>ПЛОВ ИЗ ПТИЦЫ</t>
  </si>
  <si>
    <t>104</t>
  </si>
  <si>
    <t>ДИРЕКТОР</t>
  </si>
  <si>
    <t>Герт.М.Б.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</si>
</sst>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rgb="FF00000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Fill="1" applyBorder="1" applyAlignment="1">
      <alignment horizontal="left" vertical="top" wrapText="1"/>
    </xf>
    <xf numFmtId="39" fontId="11" fillId="0" borderId="23" xfId="0" applyNumberFormat="1" applyFont="1" applyFill="1" applyBorder="1" applyAlignment="1">
      <alignment horizontal="right" vertical="top" wrapText="1"/>
    </xf>
    <xf numFmtId="0" fontId="11" fillId="0" borderId="23" xfId="0" applyFont="1" applyFill="1" applyBorder="1" applyAlignment="1">
      <alignment horizontal="right" vertical="top" wrapText="1"/>
    </xf>
    <xf numFmtId="0" fontId="14" fillId="0" borderId="2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70</v>
      </c>
      <c r="D1" s="55"/>
      <c r="E1" s="55"/>
      <c r="F1" s="12" t="s">
        <v>16</v>
      </c>
      <c r="G1" s="2" t="s">
        <v>17</v>
      </c>
      <c r="H1" s="56" t="s">
        <v>166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167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39</v>
      </c>
      <c r="E6" s="50" t="s">
        <v>42</v>
      </c>
      <c r="F6" s="50" t="s">
        <v>50</v>
      </c>
      <c r="G6" s="51">
        <v>0.05</v>
      </c>
      <c r="H6" s="51">
        <v>8.25</v>
      </c>
      <c r="I6" s="51">
        <v>0.08</v>
      </c>
      <c r="J6" s="51">
        <v>74.8</v>
      </c>
      <c r="K6" s="50" t="s">
        <v>54</v>
      </c>
      <c r="L6" s="51">
        <v>4.7699999999999996</v>
      </c>
    </row>
    <row r="7" spans="1:12" ht="15" x14ac:dyDescent="0.25">
      <c r="A7" s="23"/>
      <c r="B7" s="15"/>
      <c r="C7" s="11"/>
      <c r="D7" s="6" t="s">
        <v>40</v>
      </c>
      <c r="E7" s="50" t="s">
        <v>43</v>
      </c>
      <c r="F7" s="50" t="s">
        <v>51</v>
      </c>
      <c r="G7" s="51">
        <v>4.96</v>
      </c>
      <c r="H7" s="51">
        <v>4.49</v>
      </c>
      <c r="I7" s="51">
        <v>0.27</v>
      </c>
      <c r="J7" s="51">
        <v>61.29</v>
      </c>
      <c r="K7" s="50" t="s">
        <v>55</v>
      </c>
      <c r="L7" s="51">
        <v>6.7</v>
      </c>
    </row>
    <row r="8" spans="1:12" ht="15" x14ac:dyDescent="0.25">
      <c r="A8" s="23"/>
      <c r="B8" s="15"/>
      <c r="C8" s="11"/>
      <c r="D8" s="7"/>
      <c r="E8" s="50" t="s">
        <v>44</v>
      </c>
      <c r="F8" s="50" t="s">
        <v>52</v>
      </c>
      <c r="G8" s="51">
        <v>4.5999999999999996</v>
      </c>
      <c r="H8" s="51">
        <v>5.93</v>
      </c>
      <c r="I8" s="51">
        <v>0</v>
      </c>
      <c r="J8" s="51">
        <v>72.67</v>
      </c>
      <c r="K8" s="50" t="s">
        <v>54</v>
      </c>
      <c r="L8" s="51">
        <v>9.14</v>
      </c>
    </row>
    <row r="9" spans="1:12" ht="15" x14ac:dyDescent="0.25">
      <c r="A9" s="23"/>
      <c r="B9" s="15"/>
      <c r="C9" s="11"/>
      <c r="D9" s="7" t="s">
        <v>41</v>
      </c>
      <c r="E9" s="50" t="s">
        <v>45</v>
      </c>
      <c r="F9" s="50">
        <v>200</v>
      </c>
      <c r="G9" s="51">
        <v>7.65</v>
      </c>
      <c r="H9" s="51">
        <v>13</v>
      </c>
      <c r="I9" s="51">
        <v>34.49</v>
      </c>
      <c r="J9" s="51">
        <v>286.26</v>
      </c>
      <c r="K9" s="50" t="s">
        <v>56</v>
      </c>
      <c r="L9" s="51">
        <v>15.24</v>
      </c>
    </row>
    <row r="10" spans="1:12" ht="15" x14ac:dyDescent="0.25">
      <c r="A10" s="23"/>
      <c r="B10" s="15"/>
      <c r="C10" s="11"/>
      <c r="D10" s="7" t="s">
        <v>22</v>
      </c>
      <c r="E10" s="50" t="s">
        <v>46</v>
      </c>
      <c r="F10" s="50" t="s">
        <v>53</v>
      </c>
      <c r="G10" s="51">
        <v>3.69</v>
      </c>
      <c r="H10" s="51">
        <v>2.97</v>
      </c>
      <c r="I10" s="51">
        <v>24.39</v>
      </c>
      <c r="J10" s="51">
        <v>140.30000000000001</v>
      </c>
      <c r="K10" s="50" t="s">
        <v>57</v>
      </c>
      <c r="L10" s="51">
        <v>11.74</v>
      </c>
    </row>
    <row r="11" spans="1:12" ht="15" x14ac:dyDescent="0.25">
      <c r="A11" s="23"/>
      <c r="B11" s="15"/>
      <c r="C11" s="11"/>
      <c r="D11" s="7" t="s">
        <v>23</v>
      </c>
      <c r="E11" s="50" t="s">
        <v>47</v>
      </c>
      <c r="F11" s="50">
        <v>30</v>
      </c>
      <c r="G11" s="51">
        <v>2.96</v>
      </c>
      <c r="H11" s="51">
        <v>0.24</v>
      </c>
      <c r="I11" s="51">
        <v>19.47</v>
      </c>
      <c r="J11" s="51">
        <v>91.89</v>
      </c>
      <c r="K11" s="50"/>
      <c r="L11" s="51">
        <v>3.4</v>
      </c>
    </row>
    <row r="12" spans="1:12" ht="15" x14ac:dyDescent="0.25">
      <c r="A12" s="23"/>
      <c r="B12" s="15"/>
      <c r="C12" s="11"/>
      <c r="D12" s="7" t="s">
        <v>49</v>
      </c>
      <c r="E12" s="50" t="s">
        <v>48</v>
      </c>
      <c r="F12" s="50" t="s">
        <v>53</v>
      </c>
      <c r="G12" s="51">
        <v>1</v>
      </c>
      <c r="H12" s="51">
        <v>0.2</v>
      </c>
      <c r="I12" s="51">
        <v>19.170000000000002</v>
      </c>
      <c r="J12" s="51">
        <v>92</v>
      </c>
      <c r="K12" s="50" t="s">
        <v>58</v>
      </c>
      <c r="L12" s="51">
        <v>27.46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v>700</v>
      </c>
      <c r="G13" s="19">
        <f t="shared" ref="G13:J13" si="0">SUM(G6:G12)</f>
        <v>24.91</v>
      </c>
      <c r="H13" s="19">
        <f t="shared" si="0"/>
        <v>35.080000000000005</v>
      </c>
      <c r="I13" s="19">
        <f t="shared" si="0"/>
        <v>97.87</v>
      </c>
      <c r="J13" s="19">
        <f t="shared" si="0"/>
        <v>819.20999999999992</v>
      </c>
      <c r="K13" s="25"/>
      <c r="L13" s="19">
        <f t="shared" ref="L13" si="1">SUM(L6:L12)</f>
        <v>78.45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0" t="s">
        <v>59</v>
      </c>
      <c r="F15" s="50">
        <v>200</v>
      </c>
      <c r="G15" s="51">
        <v>5.73</v>
      </c>
      <c r="H15" s="51">
        <v>5.38</v>
      </c>
      <c r="I15" s="51">
        <v>18.899999999999999</v>
      </c>
      <c r="J15" s="51">
        <v>147.38</v>
      </c>
      <c r="K15" s="50" t="s">
        <v>66</v>
      </c>
      <c r="L15" s="51">
        <v>7.48</v>
      </c>
    </row>
    <row r="16" spans="1:12" ht="15" x14ac:dyDescent="0.25">
      <c r="A16" s="23"/>
      <c r="B16" s="15"/>
      <c r="C16" s="11"/>
      <c r="D16" s="7" t="s">
        <v>28</v>
      </c>
      <c r="E16" s="50" t="s">
        <v>60</v>
      </c>
      <c r="F16" s="50">
        <v>90</v>
      </c>
      <c r="G16" s="51">
        <v>10.97</v>
      </c>
      <c r="H16" s="51">
        <v>15.65</v>
      </c>
      <c r="I16" s="51">
        <v>11.33</v>
      </c>
      <c r="J16" s="51">
        <v>229.94</v>
      </c>
      <c r="K16" s="50" t="s">
        <v>67</v>
      </c>
      <c r="L16" s="51">
        <v>31.1</v>
      </c>
    </row>
    <row r="17" spans="1:12" ht="15" x14ac:dyDescent="0.25">
      <c r="A17" s="23"/>
      <c r="B17" s="15"/>
      <c r="C17" s="11"/>
      <c r="D17" s="7" t="s">
        <v>29</v>
      </c>
      <c r="E17" s="50" t="s">
        <v>61</v>
      </c>
      <c r="F17" s="50" t="s">
        <v>64</v>
      </c>
      <c r="G17" s="51">
        <v>3.19</v>
      </c>
      <c r="H17" s="51">
        <v>5.07</v>
      </c>
      <c r="I17" s="51">
        <v>21.46</v>
      </c>
      <c r="J17" s="51">
        <v>144.66</v>
      </c>
      <c r="K17" s="50" t="s">
        <v>68</v>
      </c>
      <c r="L17" s="51">
        <v>13.33</v>
      </c>
    </row>
    <row r="18" spans="1:12" ht="15" x14ac:dyDescent="0.25">
      <c r="A18" s="23"/>
      <c r="B18" s="15"/>
      <c r="C18" s="11"/>
      <c r="D18" s="7" t="s">
        <v>30</v>
      </c>
      <c r="E18" s="50" t="s">
        <v>62</v>
      </c>
      <c r="F18" s="50" t="s">
        <v>53</v>
      </c>
      <c r="G18" s="51">
        <v>0.08</v>
      </c>
      <c r="H18" s="51">
        <v>0.08</v>
      </c>
      <c r="I18" s="51">
        <v>24.85</v>
      </c>
      <c r="J18" s="51">
        <v>100.84</v>
      </c>
      <c r="K18" s="50" t="s">
        <v>69</v>
      </c>
      <c r="L18" s="51">
        <v>5.27</v>
      </c>
    </row>
    <row r="19" spans="1:12" ht="15" x14ac:dyDescent="0.25">
      <c r="A19" s="23"/>
      <c r="B19" s="15"/>
      <c r="C19" s="11"/>
      <c r="D19" s="7" t="s">
        <v>31</v>
      </c>
      <c r="E19" s="50" t="s">
        <v>47</v>
      </c>
      <c r="F19" s="50">
        <v>30</v>
      </c>
      <c r="G19" s="51">
        <v>1.48</v>
      </c>
      <c r="H19" s="51">
        <v>0.12</v>
      </c>
      <c r="I19" s="51">
        <v>9.74</v>
      </c>
      <c r="J19" s="51">
        <v>45.94</v>
      </c>
      <c r="K19" s="50"/>
      <c r="L19" s="51">
        <v>1.7</v>
      </c>
    </row>
    <row r="20" spans="1:12" ht="15" x14ac:dyDescent="0.25">
      <c r="A20" s="23"/>
      <c r="B20" s="15"/>
      <c r="C20" s="11"/>
      <c r="D20" s="7" t="s">
        <v>32</v>
      </c>
      <c r="E20" s="50" t="s">
        <v>63</v>
      </c>
      <c r="F20" s="50" t="s">
        <v>65</v>
      </c>
      <c r="G20" s="51">
        <v>1.92</v>
      </c>
      <c r="H20" s="51">
        <v>0.35</v>
      </c>
      <c r="I20" s="51">
        <v>11.52</v>
      </c>
      <c r="J20" s="51">
        <v>57.62</v>
      </c>
      <c r="K20" s="50"/>
      <c r="L20" s="51">
        <v>2.25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v>700</v>
      </c>
      <c r="G23" s="19">
        <f t="shared" ref="G23:J23" si="2">SUM(G14:G22)</f>
        <v>23.370000000000005</v>
      </c>
      <c r="H23" s="19">
        <f t="shared" si="2"/>
        <v>26.650000000000002</v>
      </c>
      <c r="I23" s="19">
        <f t="shared" si="2"/>
        <v>97.799999999999983</v>
      </c>
      <c r="J23" s="19">
        <f t="shared" si="2"/>
        <v>726.38</v>
      </c>
      <c r="K23" s="25"/>
      <c r="L23" s="19">
        <f t="shared" ref="L23" si="3">SUM(L14:L22)</f>
        <v>61.129999999999995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1400</v>
      </c>
      <c r="G24" s="32">
        <f t="shared" ref="G24:J24" si="4">G13+G23</f>
        <v>48.28</v>
      </c>
      <c r="H24" s="32">
        <f t="shared" si="4"/>
        <v>61.730000000000004</v>
      </c>
      <c r="I24" s="32">
        <f t="shared" si="4"/>
        <v>195.67</v>
      </c>
      <c r="J24" s="32">
        <f t="shared" si="4"/>
        <v>1545.59</v>
      </c>
      <c r="K24" s="32"/>
      <c r="L24" s="32">
        <f t="shared" ref="L24" si="5">L13+L23</f>
        <v>139.57999999999998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7" t="s">
        <v>26</v>
      </c>
      <c r="E25" s="50" t="s">
        <v>71</v>
      </c>
      <c r="F25" s="50">
        <v>60</v>
      </c>
      <c r="G25" s="51">
        <v>0.93</v>
      </c>
      <c r="H25" s="51">
        <v>5.0599999999999996</v>
      </c>
      <c r="I25" s="51">
        <v>10.3</v>
      </c>
      <c r="J25" s="51">
        <v>90.37</v>
      </c>
      <c r="K25" s="50" t="s">
        <v>79</v>
      </c>
      <c r="L25" s="51">
        <v>4.9400000000000004</v>
      </c>
    </row>
    <row r="26" spans="1:12" ht="15.75" thickBot="1" x14ac:dyDescent="0.3">
      <c r="A26" s="14"/>
      <c r="B26" s="15"/>
      <c r="C26" s="11"/>
      <c r="D26" s="5" t="s">
        <v>21</v>
      </c>
      <c r="E26" s="50" t="s">
        <v>72</v>
      </c>
      <c r="F26" s="50" t="s">
        <v>76</v>
      </c>
      <c r="G26" s="51">
        <v>20.350000000000001</v>
      </c>
      <c r="H26" s="51">
        <v>10.16</v>
      </c>
      <c r="I26" s="51">
        <v>0.26</v>
      </c>
      <c r="J26" s="51">
        <v>170.51</v>
      </c>
      <c r="K26" s="50" t="s">
        <v>80</v>
      </c>
      <c r="L26" s="51">
        <v>38.07</v>
      </c>
    </row>
    <row r="27" spans="1:12" ht="15" x14ac:dyDescent="0.25">
      <c r="A27" s="14"/>
      <c r="B27" s="15"/>
      <c r="C27" s="11"/>
      <c r="D27" s="5" t="s">
        <v>21</v>
      </c>
      <c r="E27" s="50" t="s">
        <v>73</v>
      </c>
      <c r="F27" s="50" t="s">
        <v>64</v>
      </c>
      <c r="G27" s="51">
        <v>5.9</v>
      </c>
      <c r="H27" s="51">
        <v>4.71</v>
      </c>
      <c r="I27" s="51">
        <v>37.659999999999997</v>
      </c>
      <c r="J27" s="51">
        <v>216.6</v>
      </c>
      <c r="K27" s="50" t="s">
        <v>81</v>
      </c>
      <c r="L27" s="51">
        <v>6.66</v>
      </c>
    </row>
    <row r="28" spans="1:12" ht="15" x14ac:dyDescent="0.25">
      <c r="A28" s="14"/>
      <c r="B28" s="15"/>
      <c r="C28" s="11"/>
      <c r="D28" s="7" t="s">
        <v>22</v>
      </c>
      <c r="E28" s="50" t="s">
        <v>74</v>
      </c>
      <c r="F28" s="50" t="s">
        <v>77</v>
      </c>
      <c r="G28" s="51">
        <v>0.05</v>
      </c>
      <c r="H28" s="51">
        <v>0.01</v>
      </c>
      <c r="I28" s="51">
        <v>14.69</v>
      </c>
      <c r="J28" s="51">
        <v>60.03</v>
      </c>
      <c r="K28" s="50" t="s">
        <v>82</v>
      </c>
      <c r="L28" s="51">
        <v>3.9</v>
      </c>
    </row>
    <row r="29" spans="1:12" ht="15" x14ac:dyDescent="0.25">
      <c r="A29" s="14"/>
      <c r="B29" s="15"/>
      <c r="C29" s="11"/>
      <c r="D29" s="7" t="s">
        <v>23</v>
      </c>
      <c r="E29" s="50" t="s">
        <v>47</v>
      </c>
      <c r="F29" s="50" t="s">
        <v>52</v>
      </c>
      <c r="G29" s="51">
        <v>1.48</v>
      </c>
      <c r="H29" s="51">
        <v>0.12</v>
      </c>
      <c r="I29" s="51">
        <v>9.74</v>
      </c>
      <c r="J29" s="51">
        <v>45.94</v>
      </c>
      <c r="K29" s="50"/>
      <c r="L29" s="51">
        <v>1.7</v>
      </c>
    </row>
    <row r="30" spans="1:12" ht="15" x14ac:dyDescent="0.25">
      <c r="A30" s="14"/>
      <c r="B30" s="15"/>
      <c r="C30" s="11"/>
      <c r="D30" s="7" t="s">
        <v>24</v>
      </c>
      <c r="E30" s="50" t="s">
        <v>75</v>
      </c>
      <c r="F30" s="50">
        <v>200</v>
      </c>
      <c r="G30" s="51">
        <v>0</v>
      </c>
      <c r="H30" s="51">
        <v>1</v>
      </c>
      <c r="I30" s="51">
        <v>27.74</v>
      </c>
      <c r="J30" s="51">
        <v>192</v>
      </c>
      <c r="K30" s="50"/>
      <c r="L30" s="52" t="s">
        <v>78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v>700</v>
      </c>
      <c r="G32" s="19">
        <f t="shared" ref="G32" si="6">SUM(G25:G31)</f>
        <v>28.71</v>
      </c>
      <c r="H32" s="19">
        <f t="shared" ref="H32" si="7">SUM(H25:H31)</f>
        <v>21.060000000000002</v>
      </c>
      <c r="I32" s="19">
        <f t="shared" ref="I32" si="8">SUM(I25:I31)</f>
        <v>100.38999999999999</v>
      </c>
      <c r="J32" s="19">
        <f t="shared" ref="J32" si="9">SUM(J25:J31)</f>
        <v>775.45</v>
      </c>
      <c r="K32" s="25"/>
      <c r="L32" s="19">
        <v>115.06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0" t="s">
        <v>83</v>
      </c>
      <c r="F34" s="50" t="s">
        <v>87</v>
      </c>
      <c r="G34" s="51">
        <v>5.72</v>
      </c>
      <c r="H34" s="51">
        <v>5.34</v>
      </c>
      <c r="I34" s="51">
        <v>13.93</v>
      </c>
      <c r="J34" s="51">
        <v>126.7</v>
      </c>
      <c r="K34" s="50" t="s">
        <v>88</v>
      </c>
      <c r="L34" s="51">
        <v>17.82</v>
      </c>
    </row>
    <row r="35" spans="1:12" ht="15" x14ac:dyDescent="0.25">
      <c r="A35" s="14"/>
      <c r="B35" s="15"/>
      <c r="C35" s="11"/>
      <c r="D35" s="7" t="s">
        <v>28</v>
      </c>
      <c r="E35" s="50" t="s">
        <v>84</v>
      </c>
      <c r="F35" s="50">
        <v>150</v>
      </c>
      <c r="G35" s="51">
        <v>16.22</v>
      </c>
      <c r="H35" s="51">
        <v>21.95</v>
      </c>
      <c r="I35" s="51">
        <v>9.59</v>
      </c>
      <c r="J35" s="51">
        <v>301.55</v>
      </c>
      <c r="K35" s="50" t="s">
        <v>89</v>
      </c>
      <c r="L35" s="51">
        <v>45.67</v>
      </c>
    </row>
    <row r="36" spans="1:12" ht="15" x14ac:dyDescent="0.25">
      <c r="A36" s="14"/>
      <c r="B36" s="15"/>
      <c r="C36" s="11"/>
      <c r="D36" s="7" t="s">
        <v>29</v>
      </c>
      <c r="E36" s="50" t="s">
        <v>85</v>
      </c>
      <c r="F36" s="50">
        <v>50</v>
      </c>
      <c r="G36" s="51">
        <v>0.86</v>
      </c>
      <c r="H36" s="51">
        <v>4.93</v>
      </c>
      <c r="I36" s="51">
        <v>9.76</v>
      </c>
      <c r="J36" s="51">
        <v>87.13</v>
      </c>
      <c r="K36" s="50" t="s">
        <v>90</v>
      </c>
      <c r="L36" s="51">
        <v>2.83</v>
      </c>
    </row>
    <row r="37" spans="1:12" ht="15" x14ac:dyDescent="0.25">
      <c r="A37" s="14"/>
      <c r="B37" s="15"/>
      <c r="C37" s="11"/>
      <c r="D37" s="7" t="s">
        <v>30</v>
      </c>
      <c r="E37" s="50" t="s">
        <v>86</v>
      </c>
      <c r="F37" s="50" t="s">
        <v>53</v>
      </c>
      <c r="G37" s="51">
        <v>0</v>
      </c>
      <c r="H37" s="51">
        <v>0</v>
      </c>
      <c r="I37" s="51">
        <v>14.52</v>
      </c>
      <c r="J37" s="51">
        <v>58.05</v>
      </c>
      <c r="K37" s="50" t="s">
        <v>91</v>
      </c>
      <c r="L37" s="51">
        <v>4.1900000000000004</v>
      </c>
    </row>
    <row r="38" spans="1:12" ht="15" x14ac:dyDescent="0.25">
      <c r="A38" s="14"/>
      <c r="B38" s="15"/>
      <c r="C38" s="11"/>
      <c r="D38" s="7" t="s">
        <v>31</v>
      </c>
      <c r="E38" s="50" t="s">
        <v>63</v>
      </c>
      <c r="F38" s="50" t="s">
        <v>65</v>
      </c>
      <c r="G38" s="51">
        <v>1.92</v>
      </c>
      <c r="H38" s="51">
        <v>0.35</v>
      </c>
      <c r="I38" s="51">
        <v>11.52</v>
      </c>
      <c r="J38" s="51">
        <v>57.62</v>
      </c>
      <c r="K38" s="50"/>
      <c r="L38" s="51">
        <v>2.25</v>
      </c>
    </row>
    <row r="39" spans="1:12" ht="15" x14ac:dyDescent="0.25">
      <c r="A39" s="14"/>
      <c r="B39" s="15"/>
      <c r="C39" s="11"/>
      <c r="D39" s="7" t="s">
        <v>32</v>
      </c>
      <c r="E39" s="50" t="s">
        <v>47</v>
      </c>
      <c r="F39" s="50" t="s">
        <v>52</v>
      </c>
      <c r="G39" s="51">
        <v>1.48</v>
      </c>
      <c r="H39" s="51">
        <v>0.12</v>
      </c>
      <c r="I39" s="51">
        <v>9.74</v>
      </c>
      <c r="J39" s="51">
        <v>45.94</v>
      </c>
      <c r="K39" s="50"/>
      <c r="L39" s="51">
        <v>1.7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v>700</v>
      </c>
      <c r="G42" s="19">
        <f t="shared" ref="G42" si="10">SUM(G33:G41)</f>
        <v>26.2</v>
      </c>
      <c r="H42" s="19">
        <f t="shared" ref="H42" si="11">SUM(H33:H41)</f>
        <v>32.69</v>
      </c>
      <c r="I42" s="19">
        <f t="shared" ref="I42" si="12">SUM(I33:I41)</f>
        <v>69.059999999999988</v>
      </c>
      <c r="J42" s="19">
        <f t="shared" ref="J42:L42" si="13">SUM(J33:J41)</f>
        <v>676.99</v>
      </c>
      <c r="K42" s="25"/>
      <c r="L42" s="19">
        <f t="shared" si="13"/>
        <v>74.460000000000008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1400</v>
      </c>
      <c r="G43" s="32">
        <f t="shared" ref="G43" si="14">G32+G42</f>
        <v>54.91</v>
      </c>
      <c r="H43" s="32">
        <f t="shared" ref="H43" si="15">H32+H42</f>
        <v>53.75</v>
      </c>
      <c r="I43" s="32">
        <f t="shared" ref="I43" si="16">I32+I42</f>
        <v>169.45</v>
      </c>
      <c r="J43" s="32">
        <f t="shared" ref="J43:L43" si="17">J32+J42</f>
        <v>1452.44</v>
      </c>
      <c r="K43" s="32"/>
      <c r="L43" s="32">
        <f t="shared" si="17"/>
        <v>189.52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7" t="s">
        <v>26</v>
      </c>
      <c r="E44" s="50" t="s">
        <v>92</v>
      </c>
      <c r="F44" s="50">
        <v>60</v>
      </c>
      <c r="G44" s="51">
        <v>1.49</v>
      </c>
      <c r="H44" s="51">
        <v>5.0599999999999996</v>
      </c>
      <c r="I44" s="51">
        <v>8.1</v>
      </c>
      <c r="J44" s="51">
        <v>14.27</v>
      </c>
      <c r="K44" s="50"/>
      <c r="L44" s="51">
        <v>9.1300000000000008</v>
      </c>
    </row>
    <row r="45" spans="1:12" ht="15" x14ac:dyDescent="0.25">
      <c r="A45" s="23"/>
      <c r="B45" s="15"/>
      <c r="C45" s="11"/>
      <c r="D45" s="5" t="s">
        <v>21</v>
      </c>
      <c r="E45" s="50" t="s">
        <v>93</v>
      </c>
      <c r="F45" s="50">
        <v>200</v>
      </c>
      <c r="G45" s="51">
        <v>12.6</v>
      </c>
      <c r="H45" s="51">
        <v>11.66</v>
      </c>
      <c r="I45" s="51">
        <v>16.71</v>
      </c>
      <c r="J45" s="51">
        <v>458.52</v>
      </c>
      <c r="K45" s="50" t="s">
        <v>100</v>
      </c>
      <c r="L45" s="51">
        <v>68.27</v>
      </c>
    </row>
    <row r="46" spans="1:12" ht="15" x14ac:dyDescent="0.25">
      <c r="A46" s="23"/>
      <c r="B46" s="15"/>
      <c r="C46" s="11"/>
      <c r="D46" s="7" t="s">
        <v>22</v>
      </c>
      <c r="E46" s="50" t="s">
        <v>94</v>
      </c>
      <c r="F46" s="50" t="s">
        <v>53</v>
      </c>
      <c r="G46" s="51">
        <v>5.64</v>
      </c>
      <c r="H46" s="51">
        <v>4.67</v>
      </c>
      <c r="I46" s="51">
        <v>35.94</v>
      </c>
      <c r="J46" s="51">
        <v>60.46</v>
      </c>
      <c r="K46" s="50"/>
      <c r="L46" s="51">
        <v>1.65</v>
      </c>
    </row>
    <row r="47" spans="1:12" ht="15" x14ac:dyDescent="0.25">
      <c r="A47" s="23"/>
      <c r="B47" s="15"/>
      <c r="C47" s="11"/>
      <c r="D47" s="7" t="s">
        <v>23</v>
      </c>
      <c r="E47" s="50" t="s">
        <v>47</v>
      </c>
      <c r="F47" s="50" t="s">
        <v>51</v>
      </c>
      <c r="G47" s="51">
        <v>0.08</v>
      </c>
      <c r="H47" s="51">
        <v>0.08</v>
      </c>
      <c r="I47" s="51">
        <v>26.06</v>
      </c>
      <c r="J47" s="51">
        <v>91.89</v>
      </c>
      <c r="K47" s="50"/>
      <c r="L47" s="51">
        <v>3.4</v>
      </c>
    </row>
    <row r="48" spans="1:12" ht="15" x14ac:dyDescent="0.25">
      <c r="A48" s="23"/>
      <c r="B48" s="15"/>
      <c r="C48" s="11"/>
      <c r="D48" s="7" t="s">
        <v>24</v>
      </c>
      <c r="E48" s="50" t="s">
        <v>95</v>
      </c>
      <c r="F48" s="50" t="s">
        <v>53</v>
      </c>
      <c r="G48" s="51">
        <v>1.92</v>
      </c>
      <c r="H48" s="51">
        <v>0.35</v>
      </c>
      <c r="I48" s="51">
        <v>11.52</v>
      </c>
      <c r="J48" s="51">
        <v>88.8</v>
      </c>
      <c r="K48" s="50" t="s">
        <v>101</v>
      </c>
      <c r="L48" s="52" t="s">
        <v>99</v>
      </c>
    </row>
    <row r="49" spans="1:12" ht="15" x14ac:dyDescent="0.25">
      <c r="A49" s="23"/>
      <c r="B49" s="15"/>
      <c r="C49" s="11"/>
      <c r="D49" s="6"/>
      <c r="E49" s="41"/>
      <c r="F49" s="42"/>
      <c r="G49" s="51">
        <v>1.48</v>
      </c>
      <c r="H49" s="51">
        <v>0.12</v>
      </c>
      <c r="I49" s="51">
        <v>9.74</v>
      </c>
      <c r="J49" s="42"/>
      <c r="K49" s="43"/>
      <c r="L49" s="5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v>700</v>
      </c>
      <c r="G51" s="19">
        <f t="shared" ref="G51" si="18">SUM(G44:G50)</f>
        <v>23.209999999999997</v>
      </c>
      <c r="H51" s="19">
        <f t="shared" ref="H51" si="19">SUM(H44:H50)</f>
        <v>21.94</v>
      </c>
      <c r="I51" s="19">
        <f t="shared" ref="I51" si="20">SUM(I44:I50)</f>
        <v>108.07</v>
      </c>
      <c r="J51" s="19">
        <f t="shared" ref="J51" si="21">SUM(J44:J50)</f>
        <v>713.93999999999994</v>
      </c>
      <c r="K51" s="25"/>
      <c r="L51" s="19">
        <v>117.25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0" t="s">
        <v>97</v>
      </c>
      <c r="F53" s="50" t="s">
        <v>96</v>
      </c>
      <c r="G53" s="51">
        <v>1.49</v>
      </c>
      <c r="H53" s="51">
        <v>5.0599999999999996</v>
      </c>
      <c r="I53" s="51">
        <v>8.1</v>
      </c>
      <c r="J53" s="51">
        <v>84.08</v>
      </c>
      <c r="K53" s="50" t="s">
        <v>101</v>
      </c>
      <c r="L53" s="51">
        <v>8.15</v>
      </c>
    </row>
    <row r="54" spans="1:12" ht="15" x14ac:dyDescent="0.25">
      <c r="A54" s="23"/>
      <c r="B54" s="15"/>
      <c r="C54" s="11"/>
      <c r="D54" s="7" t="s">
        <v>28</v>
      </c>
      <c r="E54" s="50" t="s">
        <v>98</v>
      </c>
      <c r="F54" s="50">
        <v>90</v>
      </c>
      <c r="G54" s="51">
        <v>12.6</v>
      </c>
      <c r="H54" s="51">
        <v>11.66</v>
      </c>
      <c r="I54" s="51">
        <v>16.71</v>
      </c>
      <c r="J54" s="51">
        <v>222.17</v>
      </c>
      <c r="K54" s="50" t="s">
        <v>102</v>
      </c>
      <c r="L54" s="51">
        <v>30.1</v>
      </c>
    </row>
    <row r="55" spans="1:12" ht="15" x14ac:dyDescent="0.25">
      <c r="A55" s="23"/>
      <c r="B55" s="15"/>
      <c r="C55" s="11"/>
      <c r="D55" s="7" t="s">
        <v>29</v>
      </c>
      <c r="E55" s="50" t="s">
        <v>73</v>
      </c>
      <c r="F55" s="50" t="s">
        <v>64</v>
      </c>
      <c r="G55" s="51">
        <v>5.64</v>
      </c>
      <c r="H55" s="51">
        <v>4.67</v>
      </c>
      <c r="I55" s="51">
        <v>35.94</v>
      </c>
      <c r="J55" s="51">
        <v>208.41</v>
      </c>
      <c r="K55" s="50" t="s">
        <v>103</v>
      </c>
      <c r="L55" s="51">
        <v>6.04</v>
      </c>
    </row>
    <row r="56" spans="1:12" ht="15" x14ac:dyDescent="0.25">
      <c r="A56" s="23"/>
      <c r="B56" s="15"/>
      <c r="C56" s="11"/>
      <c r="D56" s="7" t="s">
        <v>30</v>
      </c>
      <c r="E56" s="50" t="s">
        <v>62</v>
      </c>
      <c r="F56" s="50" t="s">
        <v>53</v>
      </c>
      <c r="G56" s="51">
        <v>0.08</v>
      </c>
      <c r="H56" s="51">
        <v>0.08</v>
      </c>
      <c r="I56" s="51">
        <v>26.06</v>
      </c>
      <c r="J56" s="51">
        <v>105.68</v>
      </c>
      <c r="K56" s="50" t="s">
        <v>81</v>
      </c>
      <c r="L56" s="51">
        <v>5.66</v>
      </c>
    </row>
    <row r="57" spans="1:12" ht="15" x14ac:dyDescent="0.25">
      <c r="A57" s="23"/>
      <c r="B57" s="15"/>
      <c r="C57" s="11"/>
      <c r="D57" s="7" t="s">
        <v>31</v>
      </c>
      <c r="E57" s="50" t="s">
        <v>63</v>
      </c>
      <c r="F57" s="50" t="s">
        <v>65</v>
      </c>
      <c r="G57" s="51">
        <v>1.92</v>
      </c>
      <c r="H57" s="51">
        <v>0.35</v>
      </c>
      <c r="I57" s="51">
        <v>11.52</v>
      </c>
      <c r="J57" s="51">
        <v>57.62</v>
      </c>
      <c r="K57" s="50" t="s">
        <v>69</v>
      </c>
      <c r="L57" s="51">
        <v>2.25</v>
      </c>
    </row>
    <row r="58" spans="1:12" ht="15" x14ac:dyDescent="0.25">
      <c r="A58" s="23"/>
      <c r="B58" s="15"/>
      <c r="C58" s="11"/>
      <c r="D58" s="7" t="s">
        <v>32</v>
      </c>
      <c r="E58" s="50" t="s">
        <v>47</v>
      </c>
      <c r="F58" s="50" t="s">
        <v>52</v>
      </c>
      <c r="G58" s="51">
        <v>1.48</v>
      </c>
      <c r="H58" s="51">
        <v>0.12</v>
      </c>
      <c r="I58" s="51">
        <v>9.74</v>
      </c>
      <c r="J58" s="51">
        <v>45.94</v>
      </c>
      <c r="K58" s="50"/>
      <c r="L58" s="51">
        <v>1.7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50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v>700</v>
      </c>
      <c r="G61" s="19">
        <f t="shared" ref="G61" si="22">SUM(G52:G60)</f>
        <v>23.209999999999997</v>
      </c>
      <c r="H61" s="19">
        <f t="shared" ref="H61" si="23">SUM(H52:H60)</f>
        <v>21.94</v>
      </c>
      <c r="I61" s="19">
        <f t="shared" ref="I61" si="24">SUM(I52:I60)</f>
        <v>108.07</v>
      </c>
      <c r="J61" s="19">
        <f t="shared" ref="J61:L61" si="25">SUM(J52:J60)</f>
        <v>723.89999999999986</v>
      </c>
      <c r="K61" s="25"/>
      <c r="L61" s="19">
        <f t="shared" si="25"/>
        <v>53.900000000000006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1400</v>
      </c>
      <c r="G62" s="32">
        <f t="shared" ref="G62" si="26">G51+G61</f>
        <v>46.419999999999995</v>
      </c>
      <c r="H62" s="32">
        <f t="shared" ref="H62" si="27">H51+H61</f>
        <v>43.88</v>
      </c>
      <c r="I62" s="32">
        <f t="shared" ref="I62" si="28">I51+I61</f>
        <v>216.14</v>
      </c>
      <c r="J62" s="32">
        <f t="shared" ref="J62:L62" si="29">J51+J61</f>
        <v>1437.8399999999997</v>
      </c>
      <c r="K62" s="32"/>
      <c r="L62" s="32">
        <f t="shared" si="29"/>
        <v>171.15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109</v>
      </c>
      <c r="E63" s="50" t="s">
        <v>42</v>
      </c>
      <c r="F63" s="50" t="s">
        <v>50</v>
      </c>
      <c r="G63" s="39"/>
      <c r="H63" s="39"/>
      <c r="I63" s="39"/>
      <c r="J63" s="39"/>
      <c r="K63" s="40"/>
      <c r="L63" s="51">
        <v>3.92</v>
      </c>
    </row>
    <row r="64" spans="1:12" ht="15" x14ac:dyDescent="0.25">
      <c r="A64" s="23"/>
      <c r="B64" s="15"/>
      <c r="C64" s="11"/>
      <c r="D64" s="6"/>
      <c r="E64" s="50" t="s">
        <v>43</v>
      </c>
      <c r="F64" s="50" t="s">
        <v>51</v>
      </c>
      <c r="G64" s="42"/>
      <c r="H64" s="42"/>
      <c r="I64" s="42"/>
      <c r="J64" s="42"/>
      <c r="K64" s="43"/>
      <c r="L64" s="51">
        <v>6.7</v>
      </c>
    </row>
    <row r="65" spans="1:12" ht="15" x14ac:dyDescent="0.25">
      <c r="A65" s="23"/>
      <c r="B65" s="15"/>
      <c r="C65" s="11"/>
      <c r="D65" s="7"/>
      <c r="E65" s="50" t="s">
        <v>44</v>
      </c>
      <c r="F65" s="50">
        <v>20</v>
      </c>
      <c r="G65" s="42"/>
      <c r="H65" s="42"/>
      <c r="I65" s="42"/>
      <c r="J65" s="42"/>
      <c r="K65" s="43"/>
      <c r="L65" s="51">
        <v>9.67</v>
      </c>
    </row>
    <row r="66" spans="1:12" ht="24" x14ac:dyDescent="0.25">
      <c r="A66" s="23"/>
      <c r="B66" s="15"/>
      <c r="C66" s="11"/>
      <c r="D66" s="7"/>
      <c r="E66" s="50" t="s">
        <v>104</v>
      </c>
      <c r="F66" s="50" t="s">
        <v>106</v>
      </c>
      <c r="G66" s="42"/>
      <c r="H66" s="42"/>
      <c r="I66" s="42"/>
      <c r="J66" s="42"/>
      <c r="K66" s="43"/>
      <c r="L66" s="51">
        <v>54.76</v>
      </c>
    </row>
    <row r="67" spans="1:12" ht="15" x14ac:dyDescent="0.25">
      <c r="A67" s="23"/>
      <c r="B67" s="15"/>
      <c r="C67" s="11"/>
      <c r="D67" s="7" t="s">
        <v>22</v>
      </c>
      <c r="E67" s="50" t="s">
        <v>105</v>
      </c>
      <c r="F67" s="50" t="s">
        <v>77</v>
      </c>
      <c r="G67" s="42"/>
      <c r="H67" s="42"/>
      <c r="I67" s="42"/>
      <c r="J67" s="42"/>
      <c r="K67" s="43"/>
      <c r="L67" s="51">
        <v>7.39</v>
      </c>
    </row>
    <row r="68" spans="1:12" ht="15" x14ac:dyDescent="0.25">
      <c r="A68" s="23"/>
      <c r="B68" s="15"/>
      <c r="C68" s="11"/>
      <c r="D68" s="7" t="s">
        <v>23</v>
      </c>
      <c r="E68" s="50" t="s">
        <v>47</v>
      </c>
      <c r="F68" s="50" t="s">
        <v>51</v>
      </c>
      <c r="G68" s="42"/>
      <c r="H68" s="42"/>
      <c r="I68" s="42"/>
      <c r="J68" s="42"/>
      <c r="K68" s="43"/>
      <c r="L68" s="51">
        <v>3.4</v>
      </c>
    </row>
    <row r="69" spans="1:12" ht="15" x14ac:dyDescent="0.25">
      <c r="A69" s="23"/>
      <c r="B69" s="15"/>
      <c r="C69" s="11"/>
      <c r="D69" s="7" t="s">
        <v>108</v>
      </c>
      <c r="E69" s="50" t="s">
        <v>48</v>
      </c>
      <c r="F69" s="50" t="s">
        <v>53</v>
      </c>
      <c r="G69" s="42"/>
      <c r="H69" s="42"/>
      <c r="I69" s="42"/>
      <c r="J69" s="42"/>
      <c r="K69" s="43"/>
      <c r="L69" s="52" t="s">
        <v>107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v>700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" si="33">SUM(J63:J69)</f>
        <v>0</v>
      </c>
      <c r="K70" s="25"/>
      <c r="L70" s="19">
        <v>113.3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0" t="s">
        <v>110</v>
      </c>
      <c r="F72" s="50" t="s">
        <v>53</v>
      </c>
      <c r="G72" s="51">
        <v>1.32</v>
      </c>
      <c r="H72" s="51">
        <v>4.95</v>
      </c>
      <c r="I72" s="51">
        <v>5.4</v>
      </c>
      <c r="J72" s="51">
        <v>71.92</v>
      </c>
      <c r="K72" s="50" t="s">
        <v>114</v>
      </c>
      <c r="L72" s="51">
        <v>6.24</v>
      </c>
    </row>
    <row r="73" spans="1:12" ht="15" x14ac:dyDescent="0.25">
      <c r="A73" s="23"/>
      <c r="B73" s="15"/>
      <c r="C73" s="11"/>
      <c r="D73" s="7" t="s">
        <v>28</v>
      </c>
      <c r="E73" s="50" t="s">
        <v>111</v>
      </c>
      <c r="F73" s="50" t="s">
        <v>113</v>
      </c>
      <c r="G73" s="51">
        <v>14.5</v>
      </c>
      <c r="H73" s="51">
        <v>23.76</v>
      </c>
      <c r="I73" s="51">
        <v>5.69</v>
      </c>
      <c r="J73" s="51">
        <v>298.56</v>
      </c>
      <c r="K73" s="50" t="s">
        <v>115</v>
      </c>
      <c r="L73" s="51">
        <v>32.93</v>
      </c>
    </row>
    <row r="74" spans="1:12" ht="15" x14ac:dyDescent="0.25">
      <c r="A74" s="23"/>
      <c r="B74" s="15"/>
      <c r="C74" s="11"/>
      <c r="D74" s="7" t="s">
        <v>29</v>
      </c>
      <c r="E74" s="50" t="s">
        <v>112</v>
      </c>
      <c r="F74" s="50">
        <v>150</v>
      </c>
      <c r="G74" s="51">
        <v>3.74</v>
      </c>
      <c r="H74" s="51">
        <v>6.52</v>
      </c>
      <c r="I74" s="51">
        <v>39.14</v>
      </c>
      <c r="J74" s="51">
        <v>230.3</v>
      </c>
      <c r="K74" s="50" t="s">
        <v>116</v>
      </c>
      <c r="L74" s="51">
        <v>10.23</v>
      </c>
    </row>
    <row r="75" spans="1:12" ht="15" x14ac:dyDescent="0.25">
      <c r="A75" s="23"/>
      <c r="B75" s="15"/>
      <c r="C75" s="11"/>
      <c r="D75" s="7" t="s">
        <v>30</v>
      </c>
      <c r="E75" s="50" t="s">
        <v>86</v>
      </c>
      <c r="F75" s="50" t="s">
        <v>77</v>
      </c>
      <c r="G75" s="51">
        <v>0</v>
      </c>
      <c r="H75" s="51">
        <v>0</v>
      </c>
      <c r="I75" s="51">
        <v>14.52</v>
      </c>
      <c r="J75" s="51">
        <v>58.05</v>
      </c>
      <c r="K75" s="50" t="s">
        <v>91</v>
      </c>
      <c r="L75" s="51">
        <v>4.18</v>
      </c>
    </row>
    <row r="76" spans="1:12" ht="15" x14ac:dyDescent="0.25">
      <c r="A76" s="23"/>
      <c r="B76" s="15"/>
      <c r="C76" s="11"/>
      <c r="D76" s="7" t="s">
        <v>31</v>
      </c>
      <c r="E76" s="50" t="s">
        <v>47</v>
      </c>
      <c r="F76" s="50" t="s">
        <v>52</v>
      </c>
      <c r="G76" s="51">
        <v>1.48</v>
      </c>
      <c r="H76" s="51">
        <v>0.12</v>
      </c>
      <c r="I76" s="51">
        <v>9.74</v>
      </c>
      <c r="J76" s="51">
        <v>45.94</v>
      </c>
      <c r="K76" s="50"/>
      <c r="L76" s="51">
        <v>1.7</v>
      </c>
    </row>
    <row r="77" spans="1:12" ht="15" x14ac:dyDescent="0.25">
      <c r="A77" s="23"/>
      <c r="B77" s="15"/>
      <c r="C77" s="11"/>
      <c r="D77" s="7" t="s">
        <v>32</v>
      </c>
      <c r="E77" s="50" t="s">
        <v>63</v>
      </c>
      <c r="F77" s="50" t="s">
        <v>52</v>
      </c>
      <c r="G77" s="51">
        <v>1.28</v>
      </c>
      <c r="H77" s="51">
        <v>0.23</v>
      </c>
      <c r="I77" s="51">
        <v>7.68</v>
      </c>
      <c r="J77" s="51">
        <v>38.409999999999997</v>
      </c>
      <c r="K77" s="50"/>
      <c r="L77" s="51">
        <v>1.5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v>700</v>
      </c>
      <c r="G80" s="19">
        <f t="shared" ref="G80" si="34">SUM(G71:G79)</f>
        <v>22.320000000000004</v>
      </c>
      <c r="H80" s="19">
        <f t="shared" ref="H80" si="35">SUM(H71:H79)</f>
        <v>35.58</v>
      </c>
      <c r="I80" s="19">
        <f t="shared" ref="I80" si="36">SUM(I71:I79)</f>
        <v>82.169999999999987</v>
      </c>
      <c r="J80" s="19">
        <f t="shared" ref="J80:L80" si="37">SUM(J71:J79)</f>
        <v>743.18</v>
      </c>
      <c r="K80" s="25"/>
      <c r="L80" s="19">
        <f t="shared" si="37"/>
        <v>56.780000000000008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1400</v>
      </c>
      <c r="G81" s="32">
        <f t="shared" ref="G81" si="38">G70+G80</f>
        <v>22.320000000000004</v>
      </c>
      <c r="H81" s="32">
        <f t="shared" ref="H81" si="39">H70+H80</f>
        <v>35.58</v>
      </c>
      <c r="I81" s="32">
        <f t="shared" ref="I81" si="40">I70+I80</f>
        <v>82.169999999999987</v>
      </c>
      <c r="J81" s="32">
        <f t="shared" ref="J81:L81" si="41">J70+J80</f>
        <v>743.18</v>
      </c>
      <c r="K81" s="32"/>
      <c r="L81" s="32">
        <f t="shared" si="41"/>
        <v>170.08</v>
      </c>
    </row>
    <row r="82" spans="1:12" ht="15" x14ac:dyDescent="0.25">
      <c r="A82" s="20">
        <v>1</v>
      </c>
      <c r="B82" s="21">
        <v>5</v>
      </c>
      <c r="C82" s="22" t="s">
        <v>20</v>
      </c>
      <c r="D82" s="7" t="s">
        <v>26</v>
      </c>
      <c r="E82" s="50" t="s">
        <v>117</v>
      </c>
      <c r="F82" s="50" t="s">
        <v>120</v>
      </c>
      <c r="G82" s="51">
        <v>0.48</v>
      </c>
      <c r="H82" s="51">
        <v>0.06</v>
      </c>
      <c r="I82" s="51">
        <v>1.51</v>
      </c>
      <c r="J82" s="51">
        <v>8.4600000000000009</v>
      </c>
      <c r="K82" s="50"/>
      <c r="L82" s="51">
        <v>7.8</v>
      </c>
    </row>
    <row r="83" spans="1:12" ht="15" x14ac:dyDescent="0.25">
      <c r="A83" s="23"/>
      <c r="B83" s="15"/>
      <c r="C83" s="11"/>
      <c r="D83" s="6" t="s">
        <v>119</v>
      </c>
      <c r="E83" s="50" t="s">
        <v>98</v>
      </c>
      <c r="F83" s="50">
        <v>90</v>
      </c>
      <c r="G83" s="51">
        <v>13.21</v>
      </c>
      <c r="H83" s="51">
        <v>9.58</v>
      </c>
      <c r="I83" s="51">
        <v>18.989999999999998</v>
      </c>
      <c r="J83" s="51">
        <v>215.01</v>
      </c>
      <c r="K83" s="50" t="s">
        <v>103</v>
      </c>
      <c r="L83" s="51">
        <v>30.62</v>
      </c>
    </row>
    <row r="84" spans="1:12" ht="15" x14ac:dyDescent="0.25">
      <c r="A84" s="23"/>
      <c r="B84" s="15"/>
      <c r="C84" s="11"/>
      <c r="D84" s="6" t="s">
        <v>119</v>
      </c>
      <c r="E84" s="50" t="s">
        <v>118</v>
      </c>
      <c r="F84" s="50">
        <v>70</v>
      </c>
      <c r="G84" s="51">
        <v>1.98</v>
      </c>
      <c r="H84" s="51">
        <v>2.5499999999999998</v>
      </c>
      <c r="I84" s="51">
        <v>9.17</v>
      </c>
      <c r="J84" s="51">
        <v>68.37</v>
      </c>
      <c r="K84" s="50" t="s">
        <v>122</v>
      </c>
      <c r="L84" s="51">
        <v>7.12</v>
      </c>
    </row>
    <row r="85" spans="1:12" ht="15" x14ac:dyDescent="0.25">
      <c r="A85" s="23"/>
      <c r="B85" s="15"/>
      <c r="C85" s="11"/>
      <c r="D85" s="6" t="s">
        <v>119</v>
      </c>
      <c r="E85" s="50" t="s">
        <v>61</v>
      </c>
      <c r="F85" s="50" t="s">
        <v>121</v>
      </c>
      <c r="G85" s="51">
        <v>1.71</v>
      </c>
      <c r="H85" s="51">
        <v>2.57</v>
      </c>
      <c r="I85" s="51">
        <v>11.57</v>
      </c>
      <c r="J85" s="51">
        <v>76.510000000000005</v>
      </c>
      <c r="K85" s="50" t="s">
        <v>68</v>
      </c>
      <c r="L85" s="51">
        <v>6.87</v>
      </c>
    </row>
    <row r="86" spans="1:12" ht="15" x14ac:dyDescent="0.25">
      <c r="A86" s="23"/>
      <c r="B86" s="15"/>
      <c r="C86" s="11"/>
      <c r="D86" s="7" t="s">
        <v>22</v>
      </c>
      <c r="E86" s="50" t="s">
        <v>74</v>
      </c>
      <c r="F86" s="50" t="s">
        <v>77</v>
      </c>
      <c r="G86" s="51">
        <v>0.05</v>
      </c>
      <c r="H86" s="51">
        <v>0.01</v>
      </c>
      <c r="I86" s="51">
        <v>12.28</v>
      </c>
      <c r="J86" s="51">
        <v>50.36</v>
      </c>
      <c r="K86" s="50" t="s">
        <v>82</v>
      </c>
      <c r="L86" s="51">
        <v>3.71</v>
      </c>
    </row>
    <row r="87" spans="1:12" ht="15" x14ac:dyDescent="0.25">
      <c r="A87" s="23"/>
      <c r="B87" s="15"/>
      <c r="C87" s="11"/>
      <c r="D87" s="7" t="s">
        <v>23</v>
      </c>
      <c r="E87" s="50" t="s">
        <v>47</v>
      </c>
      <c r="F87" s="50" t="s">
        <v>52</v>
      </c>
      <c r="G87" s="51">
        <v>1.48</v>
      </c>
      <c r="H87" s="51">
        <v>0.12</v>
      </c>
      <c r="I87" s="51">
        <v>9.74</v>
      </c>
      <c r="J87" s="51">
        <v>45.94</v>
      </c>
      <c r="K87" s="50"/>
      <c r="L87" s="51">
        <v>1.7</v>
      </c>
    </row>
    <row r="88" spans="1:12" ht="15" x14ac:dyDescent="0.25">
      <c r="A88" s="23"/>
      <c r="B88" s="15"/>
      <c r="C88" s="11"/>
      <c r="D88" s="7" t="s">
        <v>24</v>
      </c>
      <c r="E88" s="50" t="s">
        <v>95</v>
      </c>
      <c r="F88" s="50" t="s">
        <v>53</v>
      </c>
      <c r="G88" s="51">
        <v>0.8</v>
      </c>
      <c r="H88" s="51">
        <v>0.8</v>
      </c>
      <c r="I88" s="51">
        <v>19.600000000000001</v>
      </c>
      <c r="J88" s="51">
        <v>88.8</v>
      </c>
      <c r="K88" s="43"/>
      <c r="L88" s="52" t="s">
        <v>99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v>700</v>
      </c>
      <c r="G89" s="19">
        <f t="shared" ref="G89" si="42">SUM(G82:G88)</f>
        <v>19.710000000000004</v>
      </c>
      <c r="H89" s="19">
        <f t="shared" ref="H89" si="43">SUM(H82:H88)</f>
        <v>15.690000000000001</v>
      </c>
      <c r="I89" s="19">
        <f t="shared" ref="I89" si="44">SUM(I82:I88)</f>
        <v>82.860000000000014</v>
      </c>
      <c r="J89" s="19">
        <f t="shared" ref="J89" si="45">SUM(J82:J88)</f>
        <v>553.45000000000005</v>
      </c>
      <c r="K89" s="25"/>
      <c r="L89" s="19">
        <v>92.62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0" t="s">
        <v>123</v>
      </c>
      <c r="F91" s="50" t="s">
        <v>53</v>
      </c>
      <c r="G91" s="51">
        <v>2.19</v>
      </c>
      <c r="H91" s="51">
        <v>5.19</v>
      </c>
      <c r="I91" s="51">
        <v>15</v>
      </c>
      <c r="J91" s="51">
        <v>115.91</v>
      </c>
      <c r="K91" s="50" t="s">
        <v>126</v>
      </c>
      <c r="L91" s="51">
        <v>10.66</v>
      </c>
    </row>
    <row r="92" spans="1:12" ht="15" x14ac:dyDescent="0.25">
      <c r="A92" s="23"/>
      <c r="B92" s="15"/>
      <c r="C92" s="11"/>
      <c r="D92" s="7" t="s">
        <v>28</v>
      </c>
      <c r="E92" s="50" t="s">
        <v>124</v>
      </c>
      <c r="F92" s="50">
        <v>100</v>
      </c>
      <c r="G92" s="51">
        <v>18.27</v>
      </c>
      <c r="H92" s="51">
        <v>18.2</v>
      </c>
      <c r="I92" s="51">
        <v>8.24</v>
      </c>
      <c r="J92" s="51">
        <v>289.16000000000003</v>
      </c>
      <c r="K92" s="50" t="s">
        <v>115</v>
      </c>
      <c r="L92" s="51">
        <v>29.64</v>
      </c>
    </row>
    <row r="93" spans="1:12" ht="15" x14ac:dyDescent="0.25">
      <c r="A93" s="23"/>
      <c r="B93" s="15"/>
      <c r="C93" s="11"/>
      <c r="D93" s="7" t="s">
        <v>29</v>
      </c>
      <c r="E93" s="50" t="s">
        <v>125</v>
      </c>
      <c r="F93" s="50" t="s">
        <v>64</v>
      </c>
      <c r="G93" s="51">
        <v>8.5</v>
      </c>
      <c r="H93" s="51">
        <v>6.23</v>
      </c>
      <c r="I93" s="51">
        <v>38.42</v>
      </c>
      <c r="J93" s="51">
        <v>243.32</v>
      </c>
      <c r="K93" s="50" t="s">
        <v>127</v>
      </c>
      <c r="L93" s="51">
        <v>7.66</v>
      </c>
    </row>
    <row r="94" spans="1:12" ht="15" x14ac:dyDescent="0.25">
      <c r="A94" s="23"/>
      <c r="B94" s="15"/>
      <c r="C94" s="11"/>
      <c r="D94" s="7" t="s">
        <v>30</v>
      </c>
      <c r="E94" s="50" t="s">
        <v>62</v>
      </c>
      <c r="F94" s="50" t="s">
        <v>53</v>
      </c>
      <c r="G94" s="51">
        <v>0.08</v>
      </c>
      <c r="H94" s="51">
        <v>0.08</v>
      </c>
      <c r="I94" s="51">
        <v>26.06</v>
      </c>
      <c r="J94" s="51">
        <v>105.68</v>
      </c>
      <c r="K94" s="50" t="s">
        <v>69</v>
      </c>
      <c r="L94" s="51">
        <v>5.66</v>
      </c>
    </row>
    <row r="95" spans="1:12" ht="15" x14ac:dyDescent="0.25">
      <c r="A95" s="23"/>
      <c r="B95" s="15"/>
      <c r="C95" s="11"/>
      <c r="D95" s="7" t="s">
        <v>31</v>
      </c>
      <c r="E95" s="50" t="s">
        <v>47</v>
      </c>
      <c r="F95" s="50" t="s">
        <v>52</v>
      </c>
      <c r="G95" s="51">
        <v>1.48</v>
      </c>
      <c r="H95" s="51">
        <v>0.12</v>
      </c>
      <c r="I95" s="51">
        <v>9.74</v>
      </c>
      <c r="J95" s="51">
        <v>45.94</v>
      </c>
      <c r="K95" s="50"/>
      <c r="L95" s="51">
        <v>1.7</v>
      </c>
    </row>
    <row r="96" spans="1:12" ht="15" x14ac:dyDescent="0.25">
      <c r="A96" s="23"/>
      <c r="B96" s="15"/>
      <c r="C96" s="11"/>
      <c r="D96" s="7" t="s">
        <v>32</v>
      </c>
      <c r="E96" s="50" t="s">
        <v>63</v>
      </c>
      <c r="F96" s="50" t="s">
        <v>65</v>
      </c>
      <c r="G96" s="51">
        <v>1.92</v>
      </c>
      <c r="H96" s="51">
        <v>0.35</v>
      </c>
      <c r="I96" s="51">
        <v>11.52</v>
      </c>
      <c r="J96" s="51">
        <v>57.62</v>
      </c>
      <c r="K96" s="50"/>
      <c r="L96" s="51">
        <v>2.25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50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v>700</v>
      </c>
      <c r="G99" s="19">
        <f t="shared" ref="G99" si="46">SUM(G90:G98)</f>
        <v>32.44</v>
      </c>
      <c r="H99" s="19">
        <f t="shared" ref="H99" si="47">SUM(H90:H98)</f>
        <v>30.17</v>
      </c>
      <c r="I99" s="19">
        <f t="shared" ref="I99" si="48">SUM(I90:I98)</f>
        <v>108.97999999999999</v>
      </c>
      <c r="J99" s="19">
        <f t="shared" ref="J99:L99" si="49">SUM(J90:J98)</f>
        <v>857.63000000000022</v>
      </c>
      <c r="K99" s="25"/>
      <c r="L99" s="19">
        <f t="shared" si="49"/>
        <v>57.569999999999993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1400</v>
      </c>
      <c r="G100" s="32">
        <f t="shared" ref="G100" si="50">G89+G99</f>
        <v>52.150000000000006</v>
      </c>
      <c r="H100" s="32">
        <f t="shared" ref="H100" si="51">H89+H99</f>
        <v>45.86</v>
      </c>
      <c r="I100" s="32">
        <f t="shared" ref="I100" si="52">I89+I99</f>
        <v>191.84</v>
      </c>
      <c r="J100" s="32">
        <f t="shared" ref="J100:L100" si="53">J89+J99</f>
        <v>1411.0800000000004</v>
      </c>
      <c r="K100" s="32"/>
      <c r="L100" s="32">
        <f t="shared" si="53"/>
        <v>150.19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7" t="s">
        <v>26</v>
      </c>
      <c r="E101" s="50" t="s">
        <v>42</v>
      </c>
      <c r="F101" s="50" t="s">
        <v>50</v>
      </c>
      <c r="G101" s="51">
        <v>0.05</v>
      </c>
      <c r="H101" s="51">
        <v>8.25</v>
      </c>
      <c r="I101" s="51">
        <v>0.08</v>
      </c>
      <c r="J101" s="51">
        <v>74.8</v>
      </c>
      <c r="K101" s="50" t="s">
        <v>54</v>
      </c>
      <c r="L101" s="51">
        <v>3.92</v>
      </c>
    </row>
    <row r="102" spans="1:12" ht="15" x14ac:dyDescent="0.25">
      <c r="A102" s="23"/>
      <c r="B102" s="15"/>
      <c r="C102" s="11"/>
      <c r="D102" s="7" t="s">
        <v>26</v>
      </c>
      <c r="E102" s="50" t="s">
        <v>43</v>
      </c>
      <c r="F102" s="50" t="s">
        <v>51</v>
      </c>
      <c r="G102" s="51">
        <v>4.96</v>
      </c>
      <c r="H102" s="51">
        <v>4.49</v>
      </c>
      <c r="I102" s="51">
        <v>0.27</v>
      </c>
      <c r="J102" s="51">
        <v>61.29</v>
      </c>
      <c r="K102" s="50" t="s">
        <v>55</v>
      </c>
      <c r="L102" s="51">
        <v>6.7</v>
      </c>
    </row>
    <row r="103" spans="1:12" ht="15.75" thickBot="1" x14ac:dyDescent="0.3">
      <c r="A103" s="23"/>
      <c r="B103" s="15"/>
      <c r="C103" s="11"/>
      <c r="D103" s="7" t="s">
        <v>26</v>
      </c>
      <c r="E103" s="50" t="s">
        <v>44</v>
      </c>
      <c r="F103" s="50">
        <v>20</v>
      </c>
      <c r="G103" s="51">
        <v>4.5999999999999996</v>
      </c>
      <c r="H103" s="51">
        <v>5.93</v>
      </c>
      <c r="I103" s="51">
        <v>0</v>
      </c>
      <c r="J103" s="51">
        <v>72.67</v>
      </c>
      <c r="K103" s="50" t="s">
        <v>54</v>
      </c>
      <c r="L103" s="51">
        <v>9.67</v>
      </c>
    </row>
    <row r="104" spans="1:12" ht="15" x14ac:dyDescent="0.25">
      <c r="A104" s="23"/>
      <c r="B104" s="15"/>
      <c r="C104" s="11"/>
      <c r="D104" s="5" t="s">
        <v>21</v>
      </c>
      <c r="E104" s="50" t="s">
        <v>128</v>
      </c>
      <c r="F104" s="50" t="s">
        <v>53</v>
      </c>
      <c r="G104" s="51">
        <v>7.33</v>
      </c>
      <c r="H104" s="51">
        <v>9.35</v>
      </c>
      <c r="I104" s="51">
        <v>35.53</v>
      </c>
      <c r="J104" s="51">
        <v>256.23</v>
      </c>
      <c r="K104" s="50" t="s">
        <v>56</v>
      </c>
      <c r="L104" s="51">
        <v>12.38</v>
      </c>
    </row>
    <row r="105" spans="1:12" ht="15" x14ac:dyDescent="0.25">
      <c r="A105" s="23"/>
      <c r="B105" s="15"/>
      <c r="C105" s="11"/>
      <c r="D105" s="7" t="s">
        <v>22</v>
      </c>
      <c r="E105" s="50" t="s">
        <v>129</v>
      </c>
      <c r="F105" s="50" t="s">
        <v>53</v>
      </c>
      <c r="G105" s="51">
        <v>3.06</v>
      </c>
      <c r="H105" s="51">
        <v>2.4300000000000002</v>
      </c>
      <c r="I105" s="51">
        <v>20.48</v>
      </c>
      <c r="J105" s="51">
        <v>116.64</v>
      </c>
      <c r="K105" s="50" t="s">
        <v>132</v>
      </c>
      <c r="L105" s="51">
        <v>8.6199999999999992</v>
      </c>
    </row>
    <row r="106" spans="1:12" ht="15" x14ac:dyDescent="0.25">
      <c r="A106" s="23"/>
      <c r="B106" s="15"/>
      <c r="C106" s="11"/>
      <c r="D106" s="7" t="s">
        <v>23</v>
      </c>
      <c r="E106" s="50" t="s">
        <v>47</v>
      </c>
      <c r="F106" s="50" t="s">
        <v>65</v>
      </c>
      <c r="G106" s="51">
        <v>2.2200000000000002</v>
      </c>
      <c r="H106" s="51">
        <v>0.18</v>
      </c>
      <c r="I106" s="51">
        <v>14.6</v>
      </c>
      <c r="J106" s="51">
        <v>68.92</v>
      </c>
      <c r="K106" s="50"/>
      <c r="L106" s="51">
        <v>2.5499999999999998</v>
      </c>
    </row>
    <row r="107" spans="1:12" ht="15" x14ac:dyDescent="0.25">
      <c r="A107" s="23"/>
      <c r="B107" s="15"/>
      <c r="C107" s="11"/>
      <c r="D107" s="7" t="s">
        <v>49</v>
      </c>
      <c r="E107" s="50" t="s">
        <v>48</v>
      </c>
      <c r="F107" s="50" t="s">
        <v>53</v>
      </c>
      <c r="G107" s="51">
        <v>1</v>
      </c>
      <c r="H107" s="51">
        <v>0.2</v>
      </c>
      <c r="I107" s="51">
        <v>19.170000000000002</v>
      </c>
      <c r="J107" s="51">
        <v>92</v>
      </c>
      <c r="K107" s="50" t="s">
        <v>58</v>
      </c>
      <c r="L107" s="51">
        <v>27.46</v>
      </c>
    </row>
    <row r="108" spans="1:12" ht="15" x14ac:dyDescent="0.25">
      <c r="A108" s="23"/>
      <c r="B108" s="15"/>
      <c r="C108" s="11"/>
      <c r="D108" s="7"/>
      <c r="E108" s="50" t="s">
        <v>130</v>
      </c>
      <c r="F108" s="50" t="s">
        <v>131</v>
      </c>
      <c r="G108" s="51">
        <v>1.33</v>
      </c>
      <c r="H108" s="51">
        <v>1.67</v>
      </c>
      <c r="I108" s="51">
        <v>33.33</v>
      </c>
      <c r="J108" s="51">
        <v>177</v>
      </c>
      <c r="K108" s="50"/>
      <c r="L108" s="51">
        <v>22.85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v>750</v>
      </c>
      <c r="G109" s="19">
        <f t="shared" ref="G109:J109" si="54">SUM(G101:G108)</f>
        <v>24.549999999999997</v>
      </c>
      <c r="H109" s="19">
        <f t="shared" si="54"/>
        <v>32.5</v>
      </c>
      <c r="I109" s="19">
        <f t="shared" si="54"/>
        <v>123.46</v>
      </c>
      <c r="J109" s="19">
        <f t="shared" si="54"/>
        <v>919.55</v>
      </c>
      <c r="K109" s="50"/>
      <c r="L109" s="19">
        <f t="shared" ref="L109" si="55">SUM(L101:L108)</f>
        <v>94.15</v>
      </c>
    </row>
    <row r="110" spans="1:12" ht="15" x14ac:dyDescent="0.25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50" t="s">
        <v>133</v>
      </c>
      <c r="F111" s="50">
        <v>200</v>
      </c>
      <c r="G111" s="51">
        <v>1.58</v>
      </c>
      <c r="H111" s="51">
        <v>5.75</v>
      </c>
      <c r="I111" s="51">
        <v>11.58</v>
      </c>
      <c r="J111" s="51">
        <v>106.7</v>
      </c>
      <c r="K111" s="50" t="s">
        <v>135</v>
      </c>
      <c r="L111" s="51">
        <v>9.31</v>
      </c>
    </row>
    <row r="112" spans="1:12" ht="15" x14ac:dyDescent="0.25">
      <c r="A112" s="23"/>
      <c r="B112" s="15"/>
      <c r="C112" s="11"/>
      <c r="D112" s="7" t="s">
        <v>28</v>
      </c>
      <c r="E112" s="50" t="s">
        <v>134</v>
      </c>
      <c r="F112" s="50">
        <v>90</v>
      </c>
      <c r="G112" s="51">
        <v>16.8</v>
      </c>
      <c r="H112" s="51">
        <v>24.13</v>
      </c>
      <c r="I112" s="51">
        <v>18.25</v>
      </c>
      <c r="J112" s="51">
        <v>361.05</v>
      </c>
      <c r="K112" s="50" t="s">
        <v>136</v>
      </c>
      <c r="L112" s="51">
        <v>35.74</v>
      </c>
    </row>
    <row r="113" spans="1:12" ht="15" x14ac:dyDescent="0.25">
      <c r="A113" s="23"/>
      <c r="B113" s="15"/>
      <c r="C113" s="11"/>
      <c r="D113" s="7" t="s">
        <v>29</v>
      </c>
      <c r="E113" s="50" t="s">
        <v>61</v>
      </c>
      <c r="F113" s="50" t="s">
        <v>64</v>
      </c>
      <c r="G113" s="51">
        <v>3.21</v>
      </c>
      <c r="H113" s="51">
        <v>5.1100000000000003</v>
      </c>
      <c r="I113" s="51">
        <v>21.36</v>
      </c>
      <c r="J113" s="51">
        <v>144.61000000000001</v>
      </c>
      <c r="K113" s="50" t="s">
        <v>68</v>
      </c>
      <c r="L113" s="51">
        <v>12.93</v>
      </c>
    </row>
    <row r="114" spans="1:12" ht="15" x14ac:dyDescent="0.25">
      <c r="A114" s="23"/>
      <c r="B114" s="15"/>
      <c r="C114" s="11"/>
      <c r="D114" s="7" t="s">
        <v>30</v>
      </c>
      <c r="E114" s="50" t="s">
        <v>86</v>
      </c>
      <c r="F114" s="50" t="s">
        <v>53</v>
      </c>
      <c r="G114" s="51">
        <v>0</v>
      </c>
      <c r="H114" s="51">
        <v>0</v>
      </c>
      <c r="I114" s="51">
        <v>14.52</v>
      </c>
      <c r="J114" s="51">
        <v>58.05</v>
      </c>
      <c r="K114" s="50" t="s">
        <v>91</v>
      </c>
      <c r="L114" s="51">
        <v>4.18</v>
      </c>
    </row>
    <row r="115" spans="1:12" ht="15" x14ac:dyDescent="0.25">
      <c r="A115" s="23"/>
      <c r="B115" s="15"/>
      <c r="C115" s="11"/>
      <c r="D115" s="7" t="s">
        <v>31</v>
      </c>
      <c r="E115" s="50" t="s">
        <v>47</v>
      </c>
      <c r="F115" s="50">
        <v>30</v>
      </c>
      <c r="G115" s="51">
        <v>1.48</v>
      </c>
      <c r="H115" s="51">
        <v>0.12</v>
      </c>
      <c r="I115" s="51">
        <v>9.74</v>
      </c>
      <c r="J115" s="51">
        <v>45.94</v>
      </c>
      <c r="K115" s="50"/>
      <c r="L115" s="51">
        <v>1.7</v>
      </c>
    </row>
    <row r="116" spans="1:12" ht="15" x14ac:dyDescent="0.25">
      <c r="A116" s="23"/>
      <c r="B116" s="15"/>
      <c r="C116" s="11"/>
      <c r="D116" s="7" t="s">
        <v>32</v>
      </c>
      <c r="E116" s="50" t="s">
        <v>63</v>
      </c>
      <c r="F116" s="50" t="s">
        <v>65</v>
      </c>
      <c r="G116" s="51">
        <v>1.92</v>
      </c>
      <c r="H116" s="51">
        <v>0.35</v>
      </c>
      <c r="I116" s="51">
        <v>11.52</v>
      </c>
      <c r="J116" s="51">
        <v>57.62</v>
      </c>
      <c r="K116" s="50"/>
      <c r="L116" s="51">
        <v>2.25</v>
      </c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4"/>
      <c r="B119" s="17"/>
      <c r="C119" s="8"/>
      <c r="D119" s="18" t="s">
        <v>33</v>
      </c>
      <c r="E119" s="9"/>
      <c r="F119" s="19">
        <v>700</v>
      </c>
      <c r="G119" s="19">
        <f t="shared" ref="G119:J119" si="56">SUM(G110:G118)</f>
        <v>24.990000000000002</v>
      </c>
      <c r="H119" s="19">
        <f t="shared" si="56"/>
        <v>35.46</v>
      </c>
      <c r="I119" s="19">
        <f t="shared" si="56"/>
        <v>86.969999999999985</v>
      </c>
      <c r="J119" s="19">
        <f t="shared" si="56"/>
        <v>773.96999999999991</v>
      </c>
      <c r="K119" s="25"/>
      <c r="L119" s="19">
        <f t="shared" ref="L119" si="57">SUM(L110:L118)</f>
        <v>66.110000000000014</v>
      </c>
    </row>
    <row r="120" spans="1:12" ht="15.75" thickBot="1" x14ac:dyDescent="0.25">
      <c r="A120" s="29">
        <f>A101</f>
        <v>2</v>
      </c>
      <c r="B120" s="30">
        <f>B101</f>
        <v>1</v>
      </c>
      <c r="C120" s="57" t="s">
        <v>4</v>
      </c>
      <c r="D120" s="58"/>
      <c r="E120" s="31"/>
      <c r="F120" s="32">
        <f>F109+F119</f>
        <v>1450</v>
      </c>
      <c r="G120" s="32">
        <f t="shared" ref="G120" si="58">G109+G119</f>
        <v>49.54</v>
      </c>
      <c r="H120" s="32">
        <f t="shared" ref="H120" si="59">H109+H119</f>
        <v>67.960000000000008</v>
      </c>
      <c r="I120" s="32">
        <f t="shared" ref="I120" si="60">I109+I119</f>
        <v>210.42999999999998</v>
      </c>
      <c r="J120" s="32">
        <f t="shared" ref="J120:L120" si="61">J109+J119</f>
        <v>1693.52</v>
      </c>
      <c r="K120" s="32"/>
      <c r="L120" s="32">
        <f t="shared" si="61"/>
        <v>160.26000000000002</v>
      </c>
    </row>
    <row r="121" spans="1:12" ht="15.75" thickBot="1" x14ac:dyDescent="0.3">
      <c r="A121" s="14">
        <v>2</v>
      </c>
      <c r="B121" s="15">
        <v>2</v>
      </c>
      <c r="C121" s="22" t="s">
        <v>20</v>
      </c>
      <c r="D121" s="7" t="s">
        <v>26</v>
      </c>
      <c r="E121" s="50" t="s">
        <v>117</v>
      </c>
      <c r="F121" s="50" t="s">
        <v>120</v>
      </c>
      <c r="G121" s="51">
        <v>0.48</v>
      </c>
      <c r="H121" s="51">
        <v>0.06</v>
      </c>
      <c r="I121" s="51">
        <v>1.51</v>
      </c>
      <c r="J121" s="51">
        <v>8.4600000000000009</v>
      </c>
      <c r="K121" s="40"/>
      <c r="L121" s="51">
        <v>9.49</v>
      </c>
    </row>
    <row r="122" spans="1:12" ht="15.75" thickBot="1" x14ac:dyDescent="0.3">
      <c r="A122" s="14"/>
      <c r="B122" s="15"/>
      <c r="C122" s="11"/>
      <c r="D122" s="5" t="s">
        <v>21</v>
      </c>
      <c r="E122" s="50" t="s">
        <v>137</v>
      </c>
      <c r="F122" s="50">
        <v>90</v>
      </c>
      <c r="G122" s="51">
        <v>18.47</v>
      </c>
      <c r="H122" s="51">
        <v>32.5</v>
      </c>
      <c r="I122" s="51">
        <v>3.08</v>
      </c>
      <c r="J122" s="51">
        <v>396.37</v>
      </c>
      <c r="K122" s="50" t="s">
        <v>68</v>
      </c>
      <c r="L122" s="51">
        <v>44.9</v>
      </c>
    </row>
    <row r="123" spans="1:12" ht="15" x14ac:dyDescent="0.25">
      <c r="A123" s="14"/>
      <c r="B123" s="15"/>
      <c r="C123" s="11"/>
      <c r="D123" s="5" t="s">
        <v>21</v>
      </c>
      <c r="E123" s="50" t="s">
        <v>125</v>
      </c>
      <c r="F123" s="50" t="s">
        <v>64</v>
      </c>
      <c r="G123" s="51">
        <v>8.5</v>
      </c>
      <c r="H123" s="51">
        <v>6.23</v>
      </c>
      <c r="I123" s="51">
        <v>38.42</v>
      </c>
      <c r="J123" s="51">
        <v>243.32</v>
      </c>
      <c r="K123" s="50" t="s">
        <v>127</v>
      </c>
      <c r="L123" s="51">
        <v>7.66</v>
      </c>
    </row>
    <row r="124" spans="1:12" ht="15" x14ac:dyDescent="0.25">
      <c r="A124" s="14"/>
      <c r="B124" s="15"/>
      <c r="C124" s="11"/>
      <c r="D124" s="7" t="s">
        <v>22</v>
      </c>
      <c r="E124" s="50" t="s">
        <v>94</v>
      </c>
      <c r="F124" s="50">
        <v>180</v>
      </c>
      <c r="G124" s="51">
        <v>0.19</v>
      </c>
      <c r="H124" s="51">
        <v>0</v>
      </c>
      <c r="I124" s="51">
        <v>12.52</v>
      </c>
      <c r="J124" s="51">
        <v>50.79</v>
      </c>
      <c r="K124" s="50"/>
      <c r="L124" s="51">
        <v>1.45</v>
      </c>
    </row>
    <row r="125" spans="1:12" ht="15" x14ac:dyDescent="0.25">
      <c r="A125" s="14"/>
      <c r="B125" s="15"/>
      <c r="C125" s="11"/>
      <c r="D125" s="7" t="s">
        <v>23</v>
      </c>
      <c r="E125" s="50" t="s">
        <v>47</v>
      </c>
      <c r="F125" s="50" t="s">
        <v>52</v>
      </c>
      <c r="G125" s="51">
        <v>1.48</v>
      </c>
      <c r="H125" s="51">
        <v>0.12</v>
      </c>
      <c r="I125" s="51">
        <v>9.74</v>
      </c>
      <c r="J125" s="51">
        <v>45.94</v>
      </c>
      <c r="K125" s="50"/>
      <c r="L125" s="51">
        <v>1.7</v>
      </c>
    </row>
    <row r="126" spans="1:12" ht="15" x14ac:dyDescent="0.25">
      <c r="A126" s="14"/>
      <c r="B126" s="15"/>
      <c r="C126" s="11"/>
      <c r="D126" s="7" t="s">
        <v>24</v>
      </c>
      <c r="E126" s="50" t="s">
        <v>75</v>
      </c>
      <c r="F126" s="50" t="s">
        <v>53</v>
      </c>
      <c r="G126" s="51">
        <v>0</v>
      </c>
      <c r="H126" s="51">
        <v>1</v>
      </c>
      <c r="I126" s="51">
        <v>27.74</v>
      </c>
      <c r="J126" s="51">
        <v>192</v>
      </c>
      <c r="K126" s="50"/>
      <c r="L126" s="52" t="s">
        <v>139</v>
      </c>
    </row>
    <row r="127" spans="1:12" ht="15" x14ac:dyDescent="0.25">
      <c r="A127" s="14"/>
      <c r="B127" s="15"/>
      <c r="C127" s="11"/>
      <c r="D127" s="6"/>
      <c r="E127" s="41"/>
      <c r="F127" s="42"/>
      <c r="G127" s="51"/>
      <c r="H127" s="51"/>
      <c r="I127" s="51"/>
      <c r="J127" s="42"/>
      <c r="K127" s="43"/>
      <c r="L127" s="42"/>
    </row>
    <row r="128" spans="1:12" ht="15" x14ac:dyDescent="0.25">
      <c r="A128" s="16"/>
      <c r="B128" s="17"/>
      <c r="C128" s="8"/>
      <c r="D128" s="18" t="s">
        <v>33</v>
      </c>
      <c r="E128" s="9"/>
      <c r="F128" s="19">
        <v>700</v>
      </c>
      <c r="G128" s="51">
        <v>29.12</v>
      </c>
      <c r="H128" s="51">
        <v>39.909999999999997</v>
      </c>
      <c r="I128" s="51">
        <v>93.01</v>
      </c>
      <c r="J128" s="19">
        <f t="shared" ref="J128" si="62">SUM(J121:J127)</f>
        <v>936.87999999999988</v>
      </c>
      <c r="K128" s="25"/>
      <c r="L128" s="19">
        <v>124.54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27</v>
      </c>
      <c r="E130" s="50" t="s">
        <v>138</v>
      </c>
      <c r="F130" s="50" t="s">
        <v>87</v>
      </c>
      <c r="G130" s="51">
        <v>3.17</v>
      </c>
      <c r="H130" s="51">
        <v>2.94</v>
      </c>
      <c r="I130" s="51">
        <v>28.88</v>
      </c>
      <c r="J130" s="51">
        <v>154.87</v>
      </c>
      <c r="K130" s="50" t="s">
        <v>140</v>
      </c>
      <c r="L130" s="51">
        <v>17.39</v>
      </c>
    </row>
    <row r="131" spans="1:12" ht="15" x14ac:dyDescent="0.25">
      <c r="A131" s="14"/>
      <c r="B131" s="15"/>
      <c r="C131" s="11"/>
      <c r="D131" s="7" t="s">
        <v>28</v>
      </c>
      <c r="E131" s="50" t="s">
        <v>84</v>
      </c>
      <c r="F131" s="50">
        <v>150</v>
      </c>
      <c r="G131" s="51">
        <v>15.07</v>
      </c>
      <c r="H131" s="51">
        <v>18.43</v>
      </c>
      <c r="I131" s="51">
        <v>11.05</v>
      </c>
      <c r="J131" s="51">
        <v>271.07</v>
      </c>
      <c r="K131" s="50" t="s">
        <v>89</v>
      </c>
      <c r="L131" s="51">
        <v>43.95</v>
      </c>
    </row>
    <row r="132" spans="1:12" ht="15" x14ac:dyDescent="0.25">
      <c r="A132" s="14"/>
      <c r="B132" s="15"/>
      <c r="C132" s="11"/>
      <c r="D132" s="7" t="s">
        <v>29</v>
      </c>
      <c r="E132" s="50" t="s">
        <v>85</v>
      </c>
      <c r="F132" s="50">
        <v>50</v>
      </c>
      <c r="G132" s="51">
        <v>0.56999999999999995</v>
      </c>
      <c r="H132" s="51">
        <v>2.46</v>
      </c>
      <c r="I132" s="51">
        <v>5.48</v>
      </c>
      <c r="J132" s="51">
        <v>46.73</v>
      </c>
      <c r="K132" s="50" t="s">
        <v>90</v>
      </c>
      <c r="L132" s="51">
        <v>2.17</v>
      </c>
    </row>
    <row r="133" spans="1:12" ht="15" x14ac:dyDescent="0.25">
      <c r="A133" s="14"/>
      <c r="B133" s="15"/>
      <c r="C133" s="11"/>
      <c r="D133" s="7" t="s">
        <v>30</v>
      </c>
      <c r="E133" s="50" t="s">
        <v>62</v>
      </c>
      <c r="F133" s="50" t="s">
        <v>53</v>
      </c>
      <c r="G133" s="51">
        <v>0.08</v>
      </c>
      <c r="H133" s="51">
        <v>0.08</v>
      </c>
      <c r="I133" s="51">
        <v>26.06</v>
      </c>
      <c r="J133" s="51">
        <v>105.68</v>
      </c>
      <c r="K133" s="50" t="s">
        <v>69</v>
      </c>
      <c r="L133" s="51">
        <v>5.66</v>
      </c>
    </row>
    <row r="134" spans="1:12" ht="15" x14ac:dyDescent="0.25">
      <c r="A134" s="14"/>
      <c r="B134" s="15"/>
      <c r="C134" s="11"/>
      <c r="D134" s="7" t="s">
        <v>31</v>
      </c>
      <c r="E134" s="50" t="s">
        <v>47</v>
      </c>
      <c r="F134" s="50" t="s">
        <v>52</v>
      </c>
      <c r="G134" s="51">
        <v>1.48</v>
      </c>
      <c r="H134" s="51">
        <v>0.12</v>
      </c>
      <c r="I134" s="51">
        <v>9.74</v>
      </c>
      <c r="J134" s="51">
        <v>45.94</v>
      </c>
      <c r="K134" s="50"/>
      <c r="L134" s="51">
        <v>1.7</v>
      </c>
    </row>
    <row r="135" spans="1:12" ht="15" x14ac:dyDescent="0.25">
      <c r="A135" s="14"/>
      <c r="B135" s="15"/>
      <c r="C135" s="11"/>
      <c r="D135" s="7" t="s">
        <v>32</v>
      </c>
      <c r="E135" s="50" t="s">
        <v>63</v>
      </c>
      <c r="F135" s="50" t="s">
        <v>65</v>
      </c>
      <c r="G135" s="51">
        <v>1.92</v>
      </c>
      <c r="H135" s="51">
        <v>0.35</v>
      </c>
      <c r="I135" s="51">
        <v>11.52</v>
      </c>
      <c r="J135" s="51">
        <v>57.62</v>
      </c>
      <c r="K135" s="43"/>
      <c r="L135" s="51">
        <v>2.25</v>
      </c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6"/>
      <c r="B138" s="17"/>
      <c r="C138" s="8"/>
      <c r="D138" s="18" t="s">
        <v>33</v>
      </c>
      <c r="E138" s="9"/>
      <c r="F138" s="19">
        <v>700</v>
      </c>
      <c r="G138" s="19">
        <f t="shared" ref="G138:J138" si="63">SUM(G129:G137)</f>
        <v>22.29</v>
      </c>
      <c r="H138" s="19">
        <f t="shared" si="63"/>
        <v>24.380000000000003</v>
      </c>
      <c r="I138" s="19">
        <f t="shared" si="63"/>
        <v>92.72999999999999</v>
      </c>
      <c r="J138" s="19">
        <f t="shared" si="63"/>
        <v>681.91</v>
      </c>
      <c r="K138" s="25"/>
      <c r="L138" s="19">
        <f t="shared" ref="L138" si="64">SUM(L129:L137)</f>
        <v>73.12</v>
      </c>
    </row>
    <row r="139" spans="1:12" ht="15.75" thickBot="1" x14ac:dyDescent="0.25">
      <c r="A139" s="33">
        <f>A121</f>
        <v>2</v>
      </c>
      <c r="B139" s="33">
        <f>B121</f>
        <v>2</v>
      </c>
      <c r="C139" s="57" t="s">
        <v>4</v>
      </c>
      <c r="D139" s="58"/>
      <c r="E139" s="31"/>
      <c r="F139" s="32">
        <f>F128+F138</f>
        <v>1400</v>
      </c>
      <c r="G139" s="32">
        <f t="shared" ref="G139" si="65">G128+G138</f>
        <v>51.41</v>
      </c>
      <c r="H139" s="32">
        <f t="shared" ref="H139" si="66">H128+H138</f>
        <v>64.289999999999992</v>
      </c>
      <c r="I139" s="32">
        <f t="shared" ref="I139" si="67">I128+I138</f>
        <v>185.74</v>
      </c>
      <c r="J139" s="32">
        <f t="shared" ref="J139:L139" si="68">J128+J138</f>
        <v>1618.79</v>
      </c>
      <c r="K139" s="32"/>
      <c r="L139" s="32">
        <f t="shared" si="68"/>
        <v>197.66000000000003</v>
      </c>
    </row>
    <row r="140" spans="1:12" ht="15.75" thickBot="1" x14ac:dyDescent="0.3">
      <c r="A140" s="20">
        <v>2</v>
      </c>
      <c r="B140" s="21">
        <v>3</v>
      </c>
      <c r="C140" s="22" t="s">
        <v>20</v>
      </c>
      <c r="D140" s="7" t="s">
        <v>26</v>
      </c>
      <c r="E140" s="50" t="s">
        <v>141</v>
      </c>
      <c r="F140" s="50">
        <v>60</v>
      </c>
      <c r="G140" s="51">
        <v>0.83</v>
      </c>
      <c r="H140" s="51">
        <v>3.29</v>
      </c>
      <c r="I140" s="51">
        <v>7.74</v>
      </c>
      <c r="J140" s="51">
        <v>64.73</v>
      </c>
      <c r="K140" s="50" t="s">
        <v>146</v>
      </c>
      <c r="L140" s="53" t="s">
        <v>35</v>
      </c>
    </row>
    <row r="141" spans="1:12" ht="15" x14ac:dyDescent="0.25">
      <c r="A141" s="23"/>
      <c r="B141" s="15"/>
      <c r="C141" s="11"/>
      <c r="D141" s="5" t="s">
        <v>21</v>
      </c>
      <c r="E141" s="50" t="s">
        <v>142</v>
      </c>
      <c r="F141" s="50">
        <v>160</v>
      </c>
      <c r="G141" s="51">
        <v>22.2</v>
      </c>
      <c r="H141" s="51">
        <v>17.47</v>
      </c>
      <c r="I141" s="51">
        <v>25.73</v>
      </c>
      <c r="J141" s="51">
        <v>356.76</v>
      </c>
      <c r="K141" s="50" t="s">
        <v>147</v>
      </c>
      <c r="L141" s="51">
        <v>4.93</v>
      </c>
    </row>
    <row r="142" spans="1:12" ht="15" x14ac:dyDescent="0.25">
      <c r="A142" s="23"/>
      <c r="B142" s="15"/>
      <c r="C142" s="11"/>
      <c r="D142" s="7"/>
      <c r="E142" s="50" t="s">
        <v>143</v>
      </c>
      <c r="F142" s="50">
        <v>40</v>
      </c>
      <c r="G142" s="51">
        <v>0.26</v>
      </c>
      <c r="H142" s="51">
        <v>0.04</v>
      </c>
      <c r="I142" s="51">
        <v>31.59</v>
      </c>
      <c r="J142" s="51">
        <v>123.06</v>
      </c>
      <c r="K142" s="50" t="s">
        <v>148</v>
      </c>
      <c r="L142" s="51">
        <v>43.48</v>
      </c>
    </row>
    <row r="143" spans="1:12" ht="15.75" customHeight="1" x14ac:dyDescent="0.25">
      <c r="A143" s="23"/>
      <c r="B143" s="15"/>
      <c r="C143" s="11"/>
      <c r="D143" s="7" t="s">
        <v>22</v>
      </c>
      <c r="E143" s="50" t="s">
        <v>105</v>
      </c>
      <c r="F143" s="50" t="s">
        <v>53</v>
      </c>
      <c r="G143" s="51">
        <v>3</v>
      </c>
      <c r="H143" s="51">
        <v>2.4300000000000002</v>
      </c>
      <c r="I143" s="51">
        <v>17.97</v>
      </c>
      <c r="J143" s="51">
        <v>106.38</v>
      </c>
      <c r="K143" s="50" t="s">
        <v>149</v>
      </c>
      <c r="L143" s="51">
        <v>13.35</v>
      </c>
    </row>
    <row r="144" spans="1:12" ht="15" x14ac:dyDescent="0.25">
      <c r="A144" s="23"/>
      <c r="B144" s="15"/>
      <c r="C144" s="11"/>
      <c r="D144" s="7" t="s">
        <v>23</v>
      </c>
      <c r="E144" s="50" t="s">
        <v>47</v>
      </c>
      <c r="F144" s="50" t="s">
        <v>51</v>
      </c>
      <c r="G144" s="51">
        <v>2.96</v>
      </c>
      <c r="H144" s="51">
        <v>0.24</v>
      </c>
      <c r="I144" s="51">
        <v>19.47</v>
      </c>
      <c r="J144" s="51">
        <v>91.89</v>
      </c>
      <c r="K144" s="50"/>
      <c r="L144" s="51">
        <v>8.1199999999999992</v>
      </c>
    </row>
    <row r="145" spans="1:12" ht="15" x14ac:dyDescent="0.25">
      <c r="A145" s="23"/>
      <c r="B145" s="15"/>
      <c r="C145" s="11"/>
      <c r="D145" s="7" t="s">
        <v>49</v>
      </c>
      <c r="E145" s="50" t="s">
        <v>48</v>
      </c>
      <c r="F145" s="50" t="s">
        <v>53</v>
      </c>
      <c r="G145" s="51">
        <v>1</v>
      </c>
      <c r="H145" s="51">
        <v>0.2</v>
      </c>
      <c r="I145" s="51">
        <v>19.170000000000002</v>
      </c>
      <c r="J145" s="51">
        <v>92</v>
      </c>
      <c r="K145" s="50" t="s">
        <v>58</v>
      </c>
      <c r="L145" s="51">
        <v>27.46</v>
      </c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4"/>
      <c r="B147" s="17"/>
      <c r="C147" s="8"/>
      <c r="D147" s="18" t="s">
        <v>33</v>
      </c>
      <c r="E147" s="9"/>
      <c r="F147" s="19">
        <v>500</v>
      </c>
      <c r="G147" s="19">
        <f t="shared" ref="G147:J147" si="69">SUM(G140:G146)</f>
        <v>30.25</v>
      </c>
      <c r="H147" s="19">
        <f t="shared" si="69"/>
        <v>23.669999999999995</v>
      </c>
      <c r="I147" s="19">
        <f t="shared" si="69"/>
        <v>121.67</v>
      </c>
      <c r="J147" s="19">
        <f t="shared" si="69"/>
        <v>834.81999999999994</v>
      </c>
      <c r="K147" s="25"/>
      <c r="L147" s="19">
        <f t="shared" ref="L147" si="70">SUM(L140:L146)</f>
        <v>97.34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50" t="s">
        <v>144</v>
      </c>
      <c r="F149" s="50" t="s">
        <v>53</v>
      </c>
      <c r="G149" s="51">
        <v>1.81</v>
      </c>
      <c r="H149" s="51">
        <v>3.39</v>
      </c>
      <c r="I149" s="51">
        <v>12.47</v>
      </c>
      <c r="J149" s="51">
        <v>88.25</v>
      </c>
      <c r="K149" s="50" t="s">
        <v>150</v>
      </c>
      <c r="L149" s="51">
        <v>10.18</v>
      </c>
    </row>
    <row r="150" spans="1:12" ht="15" x14ac:dyDescent="0.25">
      <c r="A150" s="23"/>
      <c r="B150" s="15"/>
      <c r="C150" s="11"/>
      <c r="D150" s="7" t="s">
        <v>28</v>
      </c>
      <c r="E150" s="50" t="s">
        <v>145</v>
      </c>
      <c r="F150" s="50">
        <v>100</v>
      </c>
      <c r="G150" s="51">
        <v>15.62</v>
      </c>
      <c r="H150" s="51">
        <v>9.56</v>
      </c>
      <c r="I150" s="51">
        <v>9.35</v>
      </c>
      <c r="J150" s="51">
        <v>204.28</v>
      </c>
      <c r="K150" s="50" t="s">
        <v>151</v>
      </c>
      <c r="L150" s="51">
        <v>25.86</v>
      </c>
    </row>
    <row r="151" spans="1:12" ht="15" x14ac:dyDescent="0.25">
      <c r="A151" s="23"/>
      <c r="B151" s="15"/>
      <c r="C151" s="11"/>
      <c r="D151" s="7" t="s">
        <v>29</v>
      </c>
      <c r="E151" s="50" t="s">
        <v>125</v>
      </c>
      <c r="F151" s="50" t="s">
        <v>64</v>
      </c>
      <c r="G151" s="51">
        <v>8.5</v>
      </c>
      <c r="H151" s="51">
        <v>7.56</v>
      </c>
      <c r="I151" s="51">
        <v>38.43</v>
      </c>
      <c r="J151" s="51">
        <v>255.41</v>
      </c>
      <c r="K151" s="50" t="s">
        <v>127</v>
      </c>
      <c r="L151" s="51">
        <v>8.32</v>
      </c>
    </row>
    <row r="152" spans="1:12" ht="15" x14ac:dyDescent="0.25">
      <c r="A152" s="23"/>
      <c r="B152" s="15"/>
      <c r="C152" s="11"/>
      <c r="D152" s="7" t="s">
        <v>30</v>
      </c>
      <c r="E152" s="50" t="s">
        <v>86</v>
      </c>
      <c r="F152" s="50" t="s">
        <v>53</v>
      </c>
      <c r="G152" s="51">
        <v>0</v>
      </c>
      <c r="H152" s="51">
        <v>0</v>
      </c>
      <c r="I152" s="51">
        <v>16.13</v>
      </c>
      <c r="J152" s="51">
        <v>64.510000000000005</v>
      </c>
      <c r="K152" s="50" t="s">
        <v>91</v>
      </c>
      <c r="L152" s="51">
        <v>4.3099999999999996</v>
      </c>
    </row>
    <row r="153" spans="1:12" ht="15" x14ac:dyDescent="0.25">
      <c r="A153" s="23"/>
      <c r="B153" s="15"/>
      <c r="C153" s="11"/>
      <c r="D153" s="7" t="s">
        <v>31</v>
      </c>
      <c r="E153" s="50" t="s">
        <v>47</v>
      </c>
      <c r="F153" s="50" t="s">
        <v>52</v>
      </c>
      <c r="G153" s="51">
        <v>1.48</v>
      </c>
      <c r="H153" s="51">
        <v>0.12</v>
      </c>
      <c r="I153" s="51">
        <v>9.74</v>
      </c>
      <c r="J153" s="51">
        <v>45.94</v>
      </c>
      <c r="K153" s="43"/>
      <c r="L153" s="51">
        <v>1.7</v>
      </c>
    </row>
    <row r="154" spans="1:12" ht="15" x14ac:dyDescent="0.25">
      <c r="A154" s="23"/>
      <c r="B154" s="15"/>
      <c r="C154" s="11"/>
      <c r="D154" s="7" t="s">
        <v>32</v>
      </c>
      <c r="E154" s="50" t="s">
        <v>63</v>
      </c>
      <c r="F154" s="50" t="s">
        <v>65</v>
      </c>
      <c r="G154" s="51">
        <v>1.92</v>
      </c>
      <c r="H154" s="51">
        <v>0.35</v>
      </c>
      <c r="I154" s="51">
        <v>11.52</v>
      </c>
      <c r="J154" s="51">
        <v>57.62</v>
      </c>
      <c r="K154" s="43"/>
      <c r="L154" s="51">
        <v>2.25</v>
      </c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100</v>
      </c>
      <c r="G157" s="19">
        <f t="shared" ref="G157:J157" si="71">SUM(G148:G156)</f>
        <v>29.33</v>
      </c>
      <c r="H157" s="19">
        <f t="shared" si="71"/>
        <v>20.980000000000004</v>
      </c>
      <c r="I157" s="19">
        <f t="shared" si="71"/>
        <v>97.639999999999986</v>
      </c>
      <c r="J157" s="19">
        <f t="shared" si="71"/>
        <v>716.00999999999988</v>
      </c>
      <c r="K157" s="25"/>
      <c r="L157" s="19">
        <f t="shared" ref="L157" si="72">SUM(L148:L156)</f>
        <v>52.620000000000005</v>
      </c>
    </row>
    <row r="158" spans="1:12" ht="15.75" thickBot="1" x14ac:dyDescent="0.25">
      <c r="A158" s="29">
        <f>A140</f>
        <v>2</v>
      </c>
      <c r="B158" s="30">
        <f>B140</f>
        <v>3</v>
      </c>
      <c r="C158" s="57" t="s">
        <v>4</v>
      </c>
      <c r="D158" s="58"/>
      <c r="E158" s="31"/>
      <c r="F158" s="32">
        <f>F147+F157</f>
        <v>600</v>
      </c>
      <c r="G158" s="32">
        <f t="shared" ref="G158" si="73">G147+G157</f>
        <v>59.58</v>
      </c>
      <c r="H158" s="32">
        <f t="shared" ref="H158" si="74">H147+H157</f>
        <v>44.65</v>
      </c>
      <c r="I158" s="32">
        <f t="shared" ref="I158" si="75">I147+I157</f>
        <v>219.31</v>
      </c>
      <c r="J158" s="32">
        <f t="shared" ref="J158:L158" si="76">J147+J157</f>
        <v>1550.83</v>
      </c>
      <c r="K158" s="32"/>
      <c r="L158" s="32">
        <f t="shared" si="76"/>
        <v>149.96</v>
      </c>
    </row>
    <row r="159" spans="1:12" ht="15.75" thickBot="1" x14ac:dyDescent="0.3">
      <c r="A159" s="20">
        <v>2</v>
      </c>
      <c r="B159" s="21">
        <v>4</v>
      </c>
      <c r="C159" s="22" t="s">
        <v>20</v>
      </c>
      <c r="D159" s="7" t="s">
        <v>26</v>
      </c>
      <c r="E159" s="50" t="s">
        <v>92</v>
      </c>
      <c r="F159" s="50" t="s">
        <v>120</v>
      </c>
      <c r="G159" s="51">
        <v>0.66</v>
      </c>
      <c r="H159" s="51">
        <v>0.12</v>
      </c>
      <c r="I159" s="51">
        <v>2.29</v>
      </c>
      <c r="J159" s="51">
        <v>14.46</v>
      </c>
      <c r="K159" s="50"/>
      <c r="L159" s="51">
        <v>9.25</v>
      </c>
    </row>
    <row r="160" spans="1:12" ht="15" x14ac:dyDescent="0.25">
      <c r="A160" s="23"/>
      <c r="B160" s="15"/>
      <c r="C160" s="11"/>
      <c r="D160" s="5" t="s">
        <v>21</v>
      </c>
      <c r="E160" s="50" t="s">
        <v>152</v>
      </c>
      <c r="F160" s="50">
        <v>220</v>
      </c>
      <c r="G160" s="51">
        <v>16.940000000000001</v>
      </c>
      <c r="H160" s="51">
        <v>19.5</v>
      </c>
      <c r="I160" s="51">
        <v>16.38</v>
      </c>
      <c r="J160" s="51">
        <v>308.99</v>
      </c>
      <c r="K160" s="50" t="s">
        <v>155</v>
      </c>
      <c r="L160" s="51">
        <v>58.67</v>
      </c>
    </row>
    <row r="161" spans="1:12" ht="15" x14ac:dyDescent="0.25">
      <c r="A161" s="23"/>
      <c r="B161" s="15"/>
      <c r="C161" s="11"/>
      <c r="D161" s="7" t="s">
        <v>22</v>
      </c>
      <c r="E161" s="50" t="s">
        <v>74</v>
      </c>
      <c r="F161" s="50" t="s">
        <v>53</v>
      </c>
      <c r="G161" s="51">
        <v>0.05</v>
      </c>
      <c r="H161" s="51">
        <v>0.01</v>
      </c>
      <c r="I161" s="51">
        <v>16.3</v>
      </c>
      <c r="J161" s="51">
        <v>66.489999999999995</v>
      </c>
      <c r="K161" s="50" t="s">
        <v>82</v>
      </c>
      <c r="L161" s="51">
        <v>4.03</v>
      </c>
    </row>
    <row r="162" spans="1:12" ht="15" x14ac:dyDescent="0.25">
      <c r="A162" s="23"/>
      <c r="B162" s="15"/>
      <c r="C162" s="11"/>
      <c r="D162" s="7" t="s">
        <v>23</v>
      </c>
      <c r="E162" s="50" t="s">
        <v>47</v>
      </c>
      <c r="F162" s="50" t="s">
        <v>52</v>
      </c>
      <c r="G162" s="51">
        <v>1.48</v>
      </c>
      <c r="H162" s="51">
        <v>0.12</v>
      </c>
      <c r="I162" s="51">
        <v>9.74</v>
      </c>
      <c r="J162" s="51">
        <v>45.94</v>
      </c>
      <c r="K162" s="43"/>
      <c r="L162" s="51">
        <v>1.7</v>
      </c>
    </row>
    <row r="163" spans="1:12" ht="15" x14ac:dyDescent="0.25">
      <c r="A163" s="23"/>
      <c r="B163" s="15"/>
      <c r="C163" s="11"/>
      <c r="D163" s="7" t="s">
        <v>49</v>
      </c>
      <c r="E163" s="50" t="s">
        <v>48</v>
      </c>
      <c r="F163" s="50" t="s">
        <v>53</v>
      </c>
      <c r="G163" s="51">
        <v>1</v>
      </c>
      <c r="H163" s="51">
        <v>0.2</v>
      </c>
      <c r="I163" s="51">
        <v>19.170000000000002</v>
      </c>
      <c r="J163" s="51">
        <v>92</v>
      </c>
      <c r="K163" s="50" t="s">
        <v>58</v>
      </c>
      <c r="L163" s="51">
        <v>27.46</v>
      </c>
    </row>
    <row r="164" spans="1:12" ht="15" x14ac:dyDescent="0.25">
      <c r="A164" s="23"/>
      <c r="B164" s="15"/>
      <c r="C164" s="11"/>
      <c r="D164" s="7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5"/>
      <c r="C165" s="11"/>
      <c r="D165" s="7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4"/>
      <c r="B166" s="17"/>
      <c r="C166" s="8"/>
      <c r="D166" s="18" t="s">
        <v>33</v>
      </c>
      <c r="E166" s="9"/>
      <c r="F166" s="19">
        <v>700</v>
      </c>
      <c r="G166" s="19">
        <f t="shared" ref="G166:J166" si="77">SUM(G159:G165)</f>
        <v>20.130000000000003</v>
      </c>
      <c r="H166" s="19">
        <f t="shared" si="77"/>
        <v>19.950000000000003</v>
      </c>
      <c r="I166" s="19">
        <f t="shared" si="77"/>
        <v>63.88</v>
      </c>
      <c r="J166" s="19">
        <f t="shared" si="77"/>
        <v>527.88</v>
      </c>
      <c r="K166" s="25"/>
      <c r="L166" s="19">
        <f t="shared" ref="L166" si="78">SUM(L159:L165)</f>
        <v>101.11000000000001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50" t="s">
        <v>153</v>
      </c>
      <c r="F168" s="50" t="s">
        <v>96</v>
      </c>
      <c r="G168" s="51">
        <v>6.9</v>
      </c>
      <c r="H168" s="51">
        <v>5.85</v>
      </c>
      <c r="I168" s="51">
        <v>15.51</v>
      </c>
      <c r="J168" s="51">
        <v>141.88999999999999</v>
      </c>
      <c r="K168" s="50" t="s">
        <v>156</v>
      </c>
      <c r="L168" s="53" t="s">
        <v>35</v>
      </c>
    </row>
    <row r="169" spans="1:12" ht="15" x14ac:dyDescent="0.25">
      <c r="A169" s="23"/>
      <c r="B169" s="15"/>
      <c r="C169" s="11"/>
      <c r="D169" s="7" t="s">
        <v>28</v>
      </c>
      <c r="E169" s="50" t="s">
        <v>154</v>
      </c>
      <c r="F169" s="50">
        <v>90</v>
      </c>
      <c r="G169" s="51">
        <v>10</v>
      </c>
      <c r="H169" s="51">
        <v>5.04</v>
      </c>
      <c r="I169" s="51">
        <v>9.02</v>
      </c>
      <c r="J169" s="51">
        <v>121.58</v>
      </c>
      <c r="K169" s="50" t="s">
        <v>157</v>
      </c>
      <c r="L169" s="51">
        <v>4.93</v>
      </c>
    </row>
    <row r="170" spans="1:12" ht="15" x14ac:dyDescent="0.25">
      <c r="A170" s="23"/>
      <c r="B170" s="15"/>
      <c r="C170" s="11"/>
      <c r="D170" s="7" t="s">
        <v>29</v>
      </c>
      <c r="E170" s="50" t="s">
        <v>112</v>
      </c>
      <c r="F170" s="50" t="s">
        <v>64</v>
      </c>
      <c r="G170" s="51">
        <v>3.62</v>
      </c>
      <c r="H170" s="51">
        <v>5.85</v>
      </c>
      <c r="I170" s="51">
        <v>37.950000000000003</v>
      </c>
      <c r="J170" s="51">
        <v>218.92</v>
      </c>
      <c r="K170" s="50" t="s">
        <v>116</v>
      </c>
      <c r="L170" s="51">
        <v>43.48</v>
      </c>
    </row>
    <row r="171" spans="1:12" ht="15" x14ac:dyDescent="0.25">
      <c r="A171" s="23"/>
      <c r="B171" s="15"/>
      <c r="C171" s="11"/>
      <c r="D171" s="7" t="s">
        <v>30</v>
      </c>
      <c r="E171" s="50" t="s">
        <v>62</v>
      </c>
      <c r="F171" s="50" t="s">
        <v>53</v>
      </c>
      <c r="G171" s="51">
        <v>0.08</v>
      </c>
      <c r="H171" s="51">
        <v>0.08</v>
      </c>
      <c r="I171" s="51">
        <v>24.51</v>
      </c>
      <c r="J171" s="51">
        <v>99.55</v>
      </c>
      <c r="K171" s="50" t="s">
        <v>69</v>
      </c>
      <c r="L171" s="51">
        <v>13.35</v>
      </c>
    </row>
    <row r="172" spans="1:12" ht="15" x14ac:dyDescent="0.25">
      <c r="A172" s="23"/>
      <c r="B172" s="15"/>
      <c r="C172" s="11"/>
      <c r="D172" s="7" t="s">
        <v>31</v>
      </c>
      <c r="E172" s="50" t="s">
        <v>47</v>
      </c>
      <c r="F172" s="50" t="s">
        <v>52</v>
      </c>
      <c r="G172" s="51">
        <v>1.48</v>
      </c>
      <c r="H172" s="51">
        <v>0.12</v>
      </c>
      <c r="I172" s="51">
        <v>9.74</v>
      </c>
      <c r="J172" s="51">
        <v>45.94</v>
      </c>
      <c r="K172" s="43"/>
      <c r="L172" s="51">
        <v>8.1199999999999992</v>
      </c>
    </row>
    <row r="173" spans="1:12" ht="15" x14ac:dyDescent="0.25">
      <c r="A173" s="23"/>
      <c r="B173" s="15"/>
      <c r="C173" s="11"/>
      <c r="D173" s="7" t="s">
        <v>32</v>
      </c>
      <c r="E173" s="50" t="s">
        <v>63</v>
      </c>
      <c r="F173" s="50" t="s">
        <v>65</v>
      </c>
      <c r="G173" s="51">
        <v>1.92</v>
      </c>
      <c r="H173" s="51">
        <v>0.35</v>
      </c>
      <c r="I173" s="51">
        <v>11.52</v>
      </c>
      <c r="J173" s="51">
        <v>57.62</v>
      </c>
      <c r="K173" s="43"/>
      <c r="L173" s="51">
        <v>3.4</v>
      </c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90</v>
      </c>
      <c r="G176" s="19">
        <f t="shared" ref="G176:J176" si="79">SUM(G167:G175)</f>
        <v>24</v>
      </c>
      <c r="H176" s="19">
        <f t="shared" si="79"/>
        <v>17.290000000000003</v>
      </c>
      <c r="I176" s="19">
        <f t="shared" si="79"/>
        <v>108.25</v>
      </c>
      <c r="J176" s="19">
        <f t="shared" si="79"/>
        <v>685.49999999999989</v>
      </c>
      <c r="K176" s="25"/>
      <c r="L176" s="19">
        <f t="shared" ref="L176" si="80">SUM(L167:L175)</f>
        <v>73.28</v>
      </c>
    </row>
    <row r="177" spans="1:12" ht="15.75" thickBot="1" x14ac:dyDescent="0.25">
      <c r="A177" s="29">
        <f>A159</f>
        <v>2</v>
      </c>
      <c r="B177" s="30">
        <f>B159</f>
        <v>4</v>
      </c>
      <c r="C177" s="57" t="s">
        <v>4</v>
      </c>
      <c r="D177" s="58"/>
      <c r="E177" s="31"/>
      <c r="F177" s="32">
        <f>F166+F176</f>
        <v>790</v>
      </c>
      <c r="G177" s="32">
        <f t="shared" ref="G177" si="81">G166+G176</f>
        <v>44.13</v>
      </c>
      <c r="H177" s="32">
        <f t="shared" ref="H177" si="82">H166+H176</f>
        <v>37.240000000000009</v>
      </c>
      <c r="I177" s="32">
        <f t="shared" ref="I177" si="83">I166+I176</f>
        <v>172.13</v>
      </c>
      <c r="J177" s="32">
        <f t="shared" ref="J177:L177" si="84">J166+J176</f>
        <v>1213.3799999999999</v>
      </c>
      <c r="K177" s="32"/>
      <c r="L177" s="32">
        <f t="shared" si="84"/>
        <v>174.39000000000001</v>
      </c>
    </row>
    <row r="178" spans="1:12" ht="15.75" thickBot="1" x14ac:dyDescent="0.3">
      <c r="A178" s="20">
        <v>2</v>
      </c>
      <c r="B178" s="21">
        <v>5</v>
      </c>
      <c r="C178" s="22" t="s">
        <v>20</v>
      </c>
      <c r="D178" s="5" t="s">
        <v>21</v>
      </c>
      <c r="E178" s="50" t="s">
        <v>158</v>
      </c>
      <c r="F178" s="50">
        <v>60</v>
      </c>
      <c r="G178" s="51">
        <v>0.96</v>
      </c>
      <c r="H178" s="51">
        <v>5.0599999999999996</v>
      </c>
      <c r="I178" s="51">
        <v>5.35</v>
      </c>
      <c r="J178" s="51">
        <v>71.349999999999994</v>
      </c>
      <c r="K178" s="50" t="s">
        <v>161</v>
      </c>
      <c r="L178" s="51">
        <v>4.4000000000000004</v>
      </c>
    </row>
    <row r="179" spans="1:12" ht="15" x14ac:dyDescent="0.25">
      <c r="A179" s="23"/>
      <c r="B179" s="15"/>
      <c r="C179" s="11"/>
      <c r="D179" s="5" t="s">
        <v>21</v>
      </c>
      <c r="E179" s="50" t="s">
        <v>159</v>
      </c>
      <c r="F179" s="50" t="s">
        <v>76</v>
      </c>
      <c r="G179" s="51">
        <v>18.420000000000002</v>
      </c>
      <c r="H179" s="51">
        <v>16.55</v>
      </c>
      <c r="I179" s="51">
        <v>3.62</v>
      </c>
      <c r="J179" s="51">
        <v>267.73</v>
      </c>
      <c r="K179" s="50" t="s">
        <v>162</v>
      </c>
      <c r="L179" s="51">
        <v>37.97</v>
      </c>
    </row>
    <row r="180" spans="1:12" ht="15" x14ac:dyDescent="0.25">
      <c r="A180" s="23"/>
      <c r="B180" s="15"/>
      <c r="C180" s="11"/>
      <c r="D180" s="7" t="s">
        <v>22</v>
      </c>
      <c r="E180" s="50" t="s">
        <v>73</v>
      </c>
      <c r="F180" s="50" t="s">
        <v>64</v>
      </c>
      <c r="G180" s="51">
        <v>5.64</v>
      </c>
      <c r="H180" s="51">
        <v>4.67</v>
      </c>
      <c r="I180" s="51">
        <v>35.94</v>
      </c>
      <c r="J180" s="51">
        <v>208.41</v>
      </c>
      <c r="K180" s="50" t="s">
        <v>81</v>
      </c>
      <c r="L180" s="51">
        <v>5.49</v>
      </c>
    </row>
    <row r="181" spans="1:12" ht="15" x14ac:dyDescent="0.25">
      <c r="A181" s="23"/>
      <c r="B181" s="15"/>
      <c r="C181" s="11"/>
      <c r="D181" s="7" t="s">
        <v>22</v>
      </c>
      <c r="E181" s="50" t="s">
        <v>94</v>
      </c>
      <c r="F181" s="50">
        <v>180</v>
      </c>
      <c r="G181" s="51">
        <v>0.19</v>
      </c>
      <c r="H181" s="51">
        <v>0</v>
      </c>
      <c r="I181" s="51">
        <v>12.52</v>
      </c>
      <c r="J181" s="51">
        <v>50.79</v>
      </c>
      <c r="K181" s="50"/>
      <c r="L181" s="51">
        <v>1.45</v>
      </c>
    </row>
    <row r="182" spans="1:12" ht="15" x14ac:dyDescent="0.25">
      <c r="A182" s="23"/>
      <c r="B182" s="15"/>
      <c r="C182" s="11"/>
      <c r="D182" s="7" t="s">
        <v>23</v>
      </c>
      <c r="E182" s="50" t="s">
        <v>47</v>
      </c>
      <c r="F182" s="50" t="s">
        <v>52</v>
      </c>
      <c r="G182" s="51">
        <v>1.48</v>
      </c>
      <c r="H182" s="51">
        <v>0.12</v>
      </c>
      <c r="I182" s="51">
        <v>9.74</v>
      </c>
      <c r="J182" s="51">
        <v>45.94</v>
      </c>
      <c r="K182" s="50"/>
      <c r="L182" s="51">
        <v>1.7</v>
      </c>
    </row>
    <row r="183" spans="1:12" ht="15" x14ac:dyDescent="0.25">
      <c r="A183" s="23"/>
      <c r="B183" s="15"/>
      <c r="C183" s="11"/>
      <c r="D183" s="7" t="s">
        <v>24</v>
      </c>
      <c r="E183" s="50" t="s">
        <v>95</v>
      </c>
      <c r="F183" s="50" t="s">
        <v>53</v>
      </c>
      <c r="G183" s="51">
        <v>0.8</v>
      </c>
      <c r="H183" s="51">
        <v>0.8</v>
      </c>
      <c r="I183" s="51">
        <v>19.600000000000001</v>
      </c>
      <c r="J183" s="51">
        <v>88.8</v>
      </c>
      <c r="K183" s="50" t="s">
        <v>101</v>
      </c>
      <c r="L183" s="51">
        <v>44.8</v>
      </c>
    </row>
    <row r="184" spans="1:12" ht="15" x14ac:dyDescent="0.25">
      <c r="A184" s="23"/>
      <c r="B184" s="15"/>
      <c r="C184" s="11"/>
      <c r="D184" s="6"/>
      <c r="E184" s="50" t="s">
        <v>160</v>
      </c>
      <c r="F184" s="50" t="s">
        <v>65</v>
      </c>
      <c r="G184" s="51">
        <v>0.81</v>
      </c>
      <c r="H184" s="51">
        <v>0</v>
      </c>
      <c r="I184" s="51">
        <v>24.69</v>
      </c>
      <c r="J184" s="51">
        <v>102</v>
      </c>
      <c r="K184" s="43"/>
      <c r="L184" s="51">
        <v>8.67</v>
      </c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v>730</v>
      </c>
      <c r="G185" s="19">
        <f t="shared" ref="G185:J185" si="85">SUM(G178:G184)</f>
        <v>28.300000000000004</v>
      </c>
      <c r="H185" s="19">
        <f t="shared" si="85"/>
        <v>27.200000000000003</v>
      </c>
      <c r="I185" s="19">
        <f t="shared" si="85"/>
        <v>111.45999999999998</v>
      </c>
      <c r="J185" s="19">
        <f t="shared" si="85"/>
        <v>835.02</v>
      </c>
      <c r="K185" s="25"/>
      <c r="L185" s="19">
        <f t="shared" ref="L185" si="86">SUM(L178:L184)</f>
        <v>104.48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50" t="s">
        <v>163</v>
      </c>
      <c r="F187" s="50" t="s">
        <v>87</v>
      </c>
      <c r="G187" s="51">
        <v>10.09</v>
      </c>
      <c r="H187" s="51">
        <v>5.83</v>
      </c>
      <c r="I187" s="51">
        <v>24.07</v>
      </c>
      <c r="J187" s="51">
        <v>193.07</v>
      </c>
      <c r="K187" s="50" t="s">
        <v>165</v>
      </c>
      <c r="L187" s="51">
        <v>11.68</v>
      </c>
    </row>
    <row r="188" spans="1:12" ht="15" x14ac:dyDescent="0.25">
      <c r="A188" s="23"/>
      <c r="B188" s="15"/>
      <c r="C188" s="11"/>
      <c r="D188" s="7" t="s">
        <v>28</v>
      </c>
      <c r="E188" s="50" t="s">
        <v>164</v>
      </c>
      <c r="F188" s="50">
        <v>200</v>
      </c>
      <c r="G188" s="51">
        <v>19.600000000000001</v>
      </c>
      <c r="H188" s="51">
        <v>23.35</v>
      </c>
      <c r="I188" s="51">
        <v>41.72</v>
      </c>
      <c r="J188" s="51">
        <v>460.06</v>
      </c>
      <c r="K188" s="50" t="s">
        <v>116</v>
      </c>
      <c r="L188" s="51">
        <v>35.94</v>
      </c>
    </row>
    <row r="189" spans="1:12" ht="15" x14ac:dyDescent="0.25">
      <c r="A189" s="23"/>
      <c r="B189" s="15"/>
      <c r="C189" s="11"/>
      <c r="D189" s="7" t="s">
        <v>30</v>
      </c>
      <c r="E189" s="50" t="s">
        <v>86</v>
      </c>
      <c r="F189" s="50" t="s">
        <v>53</v>
      </c>
      <c r="G189" s="51">
        <v>0</v>
      </c>
      <c r="H189" s="51">
        <v>0</v>
      </c>
      <c r="I189" s="51">
        <v>14.52</v>
      </c>
      <c r="J189" s="51">
        <v>58.05</v>
      </c>
      <c r="K189" s="50" t="s">
        <v>91</v>
      </c>
      <c r="L189" s="51">
        <v>4.18</v>
      </c>
    </row>
    <row r="190" spans="1:12" ht="15" x14ac:dyDescent="0.25">
      <c r="A190" s="23"/>
      <c r="B190" s="15"/>
      <c r="C190" s="11"/>
      <c r="D190" s="7" t="s">
        <v>31</v>
      </c>
      <c r="E190" s="50" t="s">
        <v>63</v>
      </c>
      <c r="F190" s="50">
        <v>30</v>
      </c>
      <c r="G190" s="51">
        <v>1.28</v>
      </c>
      <c r="H190" s="51">
        <v>0.23</v>
      </c>
      <c r="I190" s="51">
        <v>7.68</v>
      </c>
      <c r="J190" s="51">
        <v>38.409999999999997</v>
      </c>
      <c r="K190" s="50"/>
      <c r="L190" s="51">
        <v>1.5</v>
      </c>
    </row>
    <row r="191" spans="1:12" ht="15" x14ac:dyDescent="0.25">
      <c r="A191" s="23"/>
      <c r="B191" s="15"/>
      <c r="C191" s="11"/>
      <c r="D191" s="7" t="s">
        <v>32</v>
      </c>
      <c r="E191" s="50" t="s">
        <v>47</v>
      </c>
      <c r="F191" s="50" t="s">
        <v>52</v>
      </c>
      <c r="G191" s="51">
        <v>1.48</v>
      </c>
      <c r="H191" s="51">
        <v>0.12</v>
      </c>
      <c r="I191" s="51">
        <v>9.74</v>
      </c>
      <c r="J191" s="51">
        <v>45.94</v>
      </c>
      <c r="K191" s="50"/>
      <c r="L191" s="51">
        <v>1.7</v>
      </c>
    </row>
    <row r="192" spans="1:12" ht="15" x14ac:dyDescent="0.25">
      <c r="A192" s="23"/>
      <c r="B192" s="15"/>
      <c r="C192" s="11"/>
      <c r="D192" s="7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4"/>
      <c r="B195" s="17"/>
      <c r="C195" s="8"/>
      <c r="D195" s="18" t="s">
        <v>33</v>
      </c>
      <c r="E195" s="9"/>
      <c r="F195" s="19">
        <v>700</v>
      </c>
      <c r="G195" s="19">
        <f t="shared" ref="G195:J195" si="87">SUM(G186:G194)</f>
        <v>32.450000000000003</v>
      </c>
      <c r="H195" s="19">
        <f t="shared" si="87"/>
        <v>29.53</v>
      </c>
      <c r="I195" s="19">
        <f t="shared" si="87"/>
        <v>97.729999999999976</v>
      </c>
      <c r="J195" s="19">
        <f t="shared" si="87"/>
        <v>795.53</v>
      </c>
      <c r="K195" s="25"/>
      <c r="L195" s="19">
        <f t="shared" ref="L195" si="88">SUM(L186:L194)</f>
        <v>55</v>
      </c>
    </row>
    <row r="196" spans="1:12" ht="15" x14ac:dyDescent="0.2">
      <c r="A196" s="29">
        <f>A178</f>
        <v>2</v>
      </c>
      <c r="B196" s="30">
        <f>B178</f>
        <v>5</v>
      </c>
      <c r="C196" s="57" t="s">
        <v>4</v>
      </c>
      <c r="D196" s="58"/>
      <c r="E196" s="31"/>
      <c r="F196" s="32">
        <f>F185+F195</f>
        <v>1430</v>
      </c>
      <c r="G196" s="32">
        <f t="shared" ref="G196" si="89">G185+G195</f>
        <v>60.750000000000007</v>
      </c>
      <c r="H196" s="32">
        <f t="shared" ref="H196" si="90">H185+H195</f>
        <v>56.730000000000004</v>
      </c>
      <c r="I196" s="32">
        <f t="shared" ref="I196" si="91">I185+I195</f>
        <v>209.18999999999994</v>
      </c>
      <c r="J196" s="32">
        <f t="shared" ref="J196:L196" si="92">J185+J195</f>
        <v>1630.55</v>
      </c>
      <c r="K196" s="32"/>
      <c r="L196" s="32">
        <f t="shared" si="92"/>
        <v>159.48000000000002</v>
      </c>
    </row>
    <row r="197" spans="1:12" x14ac:dyDescent="0.2">
      <c r="A197" s="27"/>
      <c r="B197" s="28"/>
      <c r="C197" s="59" t="s">
        <v>5</v>
      </c>
      <c r="D197" s="59"/>
      <c r="E197" s="59"/>
      <c r="F197" s="34">
        <f>(F24+F43+F62+F81+F100+F120+F139+F158+F177+F196)/(IF(F24=0,0,1)+IF(F43=0,0,1)+IF(F62=0,0,1)+IF(F81=0,0,1)+IF(F100=0,0,1)+IF(F120=0,0,1)+IF(F139=0,0,1)+IF(F158=0,0,1)+IF(F177=0,0,1)+IF(F196=0,0,1))</f>
        <v>1267</v>
      </c>
      <c r="G197" s="34">
        <f t="shared" ref="G197:J197" si="93">(G24+G43+G62+G81+G100+G120+G139+G158+G177+G196)/(IF(G24=0,0,1)+IF(G43=0,0,1)+IF(G62=0,0,1)+IF(G81=0,0,1)+IF(G100=0,0,1)+IF(G120=0,0,1)+IF(G139=0,0,1)+IF(G158=0,0,1)+IF(G177=0,0,1)+IF(G196=0,0,1))</f>
        <v>48.948999999999998</v>
      </c>
      <c r="H197" s="34">
        <f t="shared" si="93"/>
        <v>51.166999999999994</v>
      </c>
      <c r="I197" s="34">
        <f t="shared" si="93"/>
        <v>185.20700000000002</v>
      </c>
      <c r="J197" s="34">
        <f t="shared" si="93"/>
        <v>1429.7199999999998</v>
      </c>
      <c r="K197" s="34"/>
      <c r="L197" s="34">
        <v>167.27</v>
      </c>
    </row>
  </sheetData>
  <mergeCells count="14">
    <mergeCell ref="C81:D81"/>
    <mergeCell ref="C100:D100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2023-10-17T10:57:09Z</dcterms:modified>
</cp:coreProperties>
</file>